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<sst xmlns="http://schemas.openxmlformats.org/spreadsheetml/2006/main" count="81" uniqueCount="46">
  <si>
    <t>Identificativo</t>
  </si>
  <si>
    <t>Linea e Tipologia</t>
  </si>
  <si>
    <t>proponente</t>
  </si>
  <si>
    <t>Titolo Intervento</t>
  </si>
  <si>
    <t>Punteggio conseguito</t>
  </si>
  <si>
    <t>Fin. progetto</t>
  </si>
  <si>
    <t>azioni</t>
  </si>
  <si>
    <t>Fin. Azioni</t>
  </si>
  <si>
    <t>Simon</t>
  </si>
  <si>
    <t>Schede finanziarie azioni</t>
  </si>
  <si>
    <t xml:space="preserve">Impegni Finanziari </t>
  </si>
  <si>
    <t>A. Spese Formatori</t>
  </si>
  <si>
    <t>B. Spese Allievi</t>
  </si>
  <si>
    <t>C. Spese Funz. e gestione</t>
  </si>
  <si>
    <t>D. Altre Spese</t>
  </si>
  <si>
    <t>Costo totale Azione</t>
  </si>
  <si>
    <t>Cofinanziamento</t>
  </si>
  <si>
    <t>Finanziamento</t>
  </si>
  <si>
    <t>Importi</t>
  </si>
  <si>
    <t>Impegni FSE</t>
  </si>
  <si>
    <t>Impegni LAV</t>
  </si>
  <si>
    <t>Impegni REG</t>
  </si>
  <si>
    <t>Art. FSE</t>
  </si>
  <si>
    <t>Art. LAV</t>
  </si>
  <si>
    <t>Art. REG</t>
  </si>
  <si>
    <t>CDR DP0301</t>
  </si>
  <si>
    <t>CDC DP0300</t>
  </si>
  <si>
    <t>CCA 100202</t>
  </si>
  <si>
    <t>Obiettivo 153 e.f. 2008</t>
  </si>
  <si>
    <t>Categ. di spesa no-form</t>
  </si>
  <si>
    <t>A. Progettazione e Analisi</t>
  </si>
  <si>
    <t>B. Sp. Generali di Gestione</t>
  </si>
  <si>
    <t>C. Strumenti</t>
  </si>
  <si>
    <t>D. Promozione, Sensibiliz.</t>
  </si>
  <si>
    <t>E. Risorse Umane</t>
  </si>
  <si>
    <t>F. Destinatari</t>
  </si>
  <si>
    <t>1- Formativa</t>
  </si>
  <si>
    <t>2 - Non Formativa</t>
  </si>
  <si>
    <t xml:space="preserve"> ALLEGATO A - PROGETTO AMMESSO E FINANZIATO</t>
  </si>
  <si>
    <t>Categ. Di spesa form</t>
  </si>
  <si>
    <t>POR - Programma Operativo del Fondo Sociale Europeo - Obiettivo 2 - Competitività regionale e Occupazione Regione Lazio 2007 / 2013 PET - Piano Esecutivo Triennale Provincia di Roma 2008 / 2010  Asse “II” - Occupabilità  - Avviso Pubblico “B” - per la presentazione di proposte progettuali finalizzate allo Sviluppo dell'occupabilità delle lavoratrici e dei lavoratori “Formazione Lavoratori Inoccupati e Disoccupati”</t>
  </si>
  <si>
    <t>Nuovo Trasporto Viaggiatori S.p.A.</t>
  </si>
  <si>
    <t>Capitolo POROCC</t>
  </si>
  <si>
    <t>INOCC. E DISOCC. L7-02</t>
  </si>
  <si>
    <t>Progetto di formazione per il conseguimento dell'abilitazione tipo F da secondo agente di condotta</t>
  </si>
  <si>
    <t>Asse II Ob. Sp. "e" Linea 7 tipologia complessa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</si>
</sst>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€&quot;\ #,##0.00"/>
    <numFmt numFmtId="169" formatCode="0.00000000000"/>
  </numFmts>
  <fonts count="6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 applyProtection="1">
      <alignment horizontal="center" vertical="center" wrapText="1"/>
      <protection hidden="1"/>
    </xf>
    <xf numFmtId="4" fontId="4" fillId="0" borderId="1" xfId="0" applyNumberFormat="1" applyFont="1" applyBorder="1" applyAlignment="1" applyProtection="1">
      <alignment horizontal="center" vertical="center" wrapText="1"/>
      <protection hidden="1"/>
    </xf>
    <xf numFmtId="4" fontId="0" fillId="0" borderId="0" xfId="0" applyNumberFormat="1" applyAlignment="1">
      <alignment/>
    </xf>
    <xf numFmtId="168" fontId="0" fillId="0" borderId="1" xfId="0" applyNumberFormat="1" applyBorder="1" applyAlignment="1">
      <alignment horizontal="center" vertical="center" textRotation="90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Fill="1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workbookViewId="0" topLeftCell="A1">
      <selection activeCell="P25" sqref="P25"/>
    </sheetView>
  </sheetViews>
  <sheetFormatPr defaultColWidth="9.140625" defaultRowHeight="12.75"/>
  <cols>
    <col min="1" max="1" width="3.28125" style="0" bestFit="1" customWidth="1"/>
    <col min="2" max="2" width="6.140625" style="0" customWidth="1"/>
    <col min="3" max="3" width="6.57421875" style="0" customWidth="1"/>
    <col min="5" max="5" width="7.57421875" style="0" customWidth="1"/>
    <col min="6" max="6" width="8.421875" style="0" customWidth="1"/>
    <col min="8" max="8" width="7.140625" style="0" customWidth="1"/>
    <col min="9" max="9" width="9.00390625" style="0" customWidth="1"/>
    <col min="10" max="10" width="17.8515625" style="0" customWidth="1"/>
    <col min="11" max="11" width="13.421875" style="0" customWidth="1"/>
    <col min="12" max="14" width="13.28125" style="0" bestFit="1" customWidth="1"/>
  </cols>
  <sheetData>
    <row r="1" spans="1:14" ht="55.5" customHeight="1">
      <c r="A1" s="11" t="s">
        <v>40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3" spans="1:14" ht="12.75">
      <c r="A3" s="12" t="s">
        <v>38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5" spans="1:14" ht="81.75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3" t="s">
        <v>9</v>
      </c>
      <c r="K5" s="13"/>
      <c r="L5" s="13" t="s">
        <v>10</v>
      </c>
      <c r="M5" s="13"/>
      <c r="N5" s="13"/>
    </row>
    <row r="6" spans="1:14" ht="12.75" customHeight="1">
      <c r="A6" s="16" t="s">
        <v>43</v>
      </c>
      <c r="B6" s="16" t="s">
        <v>45</v>
      </c>
      <c r="C6" s="15" t="s">
        <v>41</v>
      </c>
      <c r="D6" s="20" t="s">
        <v>44</v>
      </c>
      <c r="E6" s="15">
        <v>78</v>
      </c>
      <c r="F6" s="10">
        <f>H6+H14</f>
        <v>266642.59</v>
      </c>
      <c r="G6" s="15" t="s">
        <v>36</v>
      </c>
      <c r="H6" s="10">
        <f>K13</f>
        <v>265476.75</v>
      </c>
      <c r="I6" s="15">
        <v>605160</v>
      </c>
      <c r="J6" s="2" t="s">
        <v>39</v>
      </c>
      <c r="K6" s="2" t="s">
        <v>18</v>
      </c>
      <c r="L6" s="3" t="s">
        <v>19</v>
      </c>
      <c r="M6" s="3" t="s">
        <v>20</v>
      </c>
      <c r="N6" s="3" t="s">
        <v>21</v>
      </c>
    </row>
    <row r="7" spans="1:14" ht="12.75">
      <c r="A7" s="16"/>
      <c r="B7" s="16"/>
      <c r="C7" s="15"/>
      <c r="D7" s="21"/>
      <c r="E7" s="15"/>
      <c r="F7" s="10"/>
      <c r="G7" s="15"/>
      <c r="H7" s="10"/>
      <c r="I7" s="15"/>
      <c r="J7" s="4" t="s">
        <v>11</v>
      </c>
      <c r="K7" s="8">
        <v>51965.25</v>
      </c>
      <c r="L7" s="4" t="s">
        <v>42</v>
      </c>
      <c r="M7" s="4" t="s">
        <v>42</v>
      </c>
      <c r="N7" s="4" t="s">
        <v>42</v>
      </c>
    </row>
    <row r="8" spans="1:14" ht="12.75">
      <c r="A8" s="16"/>
      <c r="B8" s="16"/>
      <c r="C8" s="15"/>
      <c r="D8" s="21"/>
      <c r="E8" s="15"/>
      <c r="F8" s="10"/>
      <c r="G8" s="15"/>
      <c r="H8" s="10"/>
      <c r="I8" s="15"/>
      <c r="J8" s="4" t="s">
        <v>12</v>
      </c>
      <c r="K8" s="8">
        <v>190406.4</v>
      </c>
      <c r="L8" s="4" t="s">
        <v>22</v>
      </c>
      <c r="M8" s="4" t="s">
        <v>23</v>
      </c>
      <c r="N8" s="4" t="s">
        <v>24</v>
      </c>
    </row>
    <row r="9" spans="1:14" ht="22.5">
      <c r="A9" s="16"/>
      <c r="B9" s="16"/>
      <c r="C9" s="15"/>
      <c r="D9" s="21"/>
      <c r="E9" s="15"/>
      <c r="F9" s="10"/>
      <c r="G9" s="15"/>
      <c r="H9" s="10"/>
      <c r="I9" s="15"/>
      <c r="J9" s="4" t="s">
        <v>13</v>
      </c>
      <c r="K9" s="8">
        <v>113054.12</v>
      </c>
      <c r="L9" s="8">
        <f>+K13*0.5</f>
        <v>132738.375</v>
      </c>
      <c r="M9" s="8">
        <f>+K13*48.36037153965/100</f>
        <v>128385.54265138778</v>
      </c>
      <c r="N9" s="8">
        <f>+K13*1.63962846035/100</f>
        <v>4352.832348612219</v>
      </c>
    </row>
    <row r="10" spans="1:14" ht="12.75">
      <c r="A10" s="16"/>
      <c r="B10" s="16"/>
      <c r="C10" s="15"/>
      <c r="D10" s="21"/>
      <c r="E10" s="15"/>
      <c r="F10" s="10"/>
      <c r="G10" s="15"/>
      <c r="H10" s="10"/>
      <c r="I10" s="15"/>
      <c r="J10" s="4" t="s">
        <v>14</v>
      </c>
      <c r="K10" s="8">
        <v>53000</v>
      </c>
      <c r="L10" s="4" t="s">
        <v>25</v>
      </c>
      <c r="M10" s="4" t="s">
        <v>25</v>
      </c>
      <c r="N10" s="4" t="s">
        <v>25</v>
      </c>
    </row>
    <row r="11" spans="1:14" ht="12.75">
      <c r="A11" s="16"/>
      <c r="B11" s="16"/>
      <c r="C11" s="15"/>
      <c r="D11" s="21"/>
      <c r="E11" s="15"/>
      <c r="F11" s="10"/>
      <c r="G11" s="15"/>
      <c r="H11" s="10"/>
      <c r="I11" s="15"/>
      <c r="J11" s="5" t="s">
        <v>15</v>
      </c>
      <c r="K11" s="7">
        <f>SUM(K7:K10)</f>
        <v>408425.77</v>
      </c>
      <c r="L11" s="4" t="s">
        <v>26</v>
      </c>
      <c r="M11" s="4" t="s">
        <v>26</v>
      </c>
      <c r="N11" s="4" t="s">
        <v>26</v>
      </c>
    </row>
    <row r="12" spans="1:14" ht="12.75">
      <c r="A12" s="16"/>
      <c r="B12" s="16"/>
      <c r="C12" s="15"/>
      <c r="D12" s="21"/>
      <c r="E12" s="15"/>
      <c r="F12" s="10"/>
      <c r="G12" s="15"/>
      <c r="H12" s="10"/>
      <c r="I12" s="15"/>
      <c r="J12" s="5" t="s">
        <v>16</v>
      </c>
      <c r="K12" s="7">
        <v>142949.02</v>
      </c>
      <c r="L12" s="4" t="s">
        <v>27</v>
      </c>
      <c r="M12" s="4" t="s">
        <v>27</v>
      </c>
      <c r="N12" s="4" t="s">
        <v>27</v>
      </c>
    </row>
    <row r="13" spans="1:14" ht="22.5">
      <c r="A13" s="16"/>
      <c r="B13" s="16"/>
      <c r="C13" s="15"/>
      <c r="D13" s="21"/>
      <c r="E13" s="15"/>
      <c r="F13" s="10"/>
      <c r="G13" s="15"/>
      <c r="H13" s="10"/>
      <c r="I13" s="15"/>
      <c r="J13" s="5" t="s">
        <v>17</v>
      </c>
      <c r="K13" s="7">
        <f>+K11-K12</f>
        <v>265476.75</v>
      </c>
      <c r="L13" s="4" t="s">
        <v>28</v>
      </c>
      <c r="M13" s="4" t="s">
        <v>28</v>
      </c>
      <c r="N13" s="4" t="s">
        <v>28</v>
      </c>
    </row>
    <row r="14" spans="1:14" ht="12.75" customHeight="1">
      <c r="A14" s="16"/>
      <c r="B14" s="16"/>
      <c r="C14" s="15"/>
      <c r="D14" s="21"/>
      <c r="E14" s="17">
        <v>78</v>
      </c>
      <c r="F14" s="10"/>
      <c r="G14" s="15" t="s">
        <v>37</v>
      </c>
      <c r="H14" s="10">
        <f>K23</f>
        <v>1165.84</v>
      </c>
      <c r="I14" s="15">
        <v>605161</v>
      </c>
      <c r="J14" s="2" t="s">
        <v>29</v>
      </c>
      <c r="K14" s="2" t="s">
        <v>18</v>
      </c>
      <c r="L14" s="3" t="s">
        <v>19</v>
      </c>
      <c r="M14" s="3" t="s">
        <v>20</v>
      </c>
      <c r="N14" s="3" t="s">
        <v>21</v>
      </c>
    </row>
    <row r="15" spans="1:14" ht="22.5">
      <c r="A15" s="16"/>
      <c r="B15" s="16"/>
      <c r="C15" s="15"/>
      <c r="D15" s="21"/>
      <c r="E15" s="18"/>
      <c r="F15" s="10"/>
      <c r="G15" s="15"/>
      <c r="H15" s="10"/>
      <c r="I15" s="15"/>
      <c r="J15" s="4" t="s">
        <v>30</v>
      </c>
      <c r="K15" s="8">
        <v>0</v>
      </c>
      <c r="L15" s="4" t="s">
        <v>42</v>
      </c>
      <c r="M15" s="4" t="s">
        <v>42</v>
      </c>
      <c r="N15" s="4" t="s">
        <v>42</v>
      </c>
    </row>
    <row r="16" spans="1:14" ht="22.5">
      <c r="A16" s="16"/>
      <c r="B16" s="16"/>
      <c r="C16" s="15"/>
      <c r="D16" s="21"/>
      <c r="E16" s="18"/>
      <c r="F16" s="10"/>
      <c r="G16" s="15"/>
      <c r="H16" s="10"/>
      <c r="I16" s="15"/>
      <c r="J16" s="4" t="s">
        <v>31</v>
      </c>
      <c r="K16" s="8">
        <v>0</v>
      </c>
      <c r="L16" s="4" t="s">
        <v>22</v>
      </c>
      <c r="M16" s="4" t="s">
        <v>23</v>
      </c>
      <c r="N16" s="4" t="s">
        <v>24</v>
      </c>
    </row>
    <row r="17" spans="1:14" ht="12.75">
      <c r="A17" s="16"/>
      <c r="B17" s="16"/>
      <c r="C17" s="15"/>
      <c r="D17" s="21"/>
      <c r="E17" s="18"/>
      <c r="F17" s="10"/>
      <c r="G17" s="15"/>
      <c r="H17" s="10"/>
      <c r="I17" s="15"/>
      <c r="J17" s="4" t="s">
        <v>32</v>
      </c>
      <c r="K17" s="8">
        <v>0</v>
      </c>
      <c r="L17" s="8">
        <f>+K23*0.5</f>
        <v>582.92</v>
      </c>
      <c r="M17" s="8">
        <f>+K23*48.36037153965/100</f>
        <v>563.8045555578555</v>
      </c>
      <c r="N17" s="8">
        <f>+K23*1.63962846035/100</f>
        <v>19.11544444214444</v>
      </c>
    </row>
    <row r="18" spans="1:14" ht="22.5">
      <c r="A18" s="16"/>
      <c r="B18" s="16"/>
      <c r="C18" s="15"/>
      <c r="D18" s="21"/>
      <c r="E18" s="18"/>
      <c r="F18" s="10"/>
      <c r="G18" s="15"/>
      <c r="H18" s="10"/>
      <c r="I18" s="15"/>
      <c r="J18" s="4" t="s">
        <v>33</v>
      </c>
      <c r="K18" s="8">
        <v>0</v>
      </c>
      <c r="L18" s="4" t="s">
        <v>25</v>
      </c>
      <c r="M18" s="4" t="s">
        <v>25</v>
      </c>
      <c r="N18" s="4" t="s">
        <v>25</v>
      </c>
    </row>
    <row r="19" spans="1:14" ht="12.75">
      <c r="A19" s="16"/>
      <c r="B19" s="16"/>
      <c r="C19" s="15"/>
      <c r="D19" s="21"/>
      <c r="E19" s="18"/>
      <c r="F19" s="10"/>
      <c r="G19" s="15"/>
      <c r="H19" s="10"/>
      <c r="I19" s="15"/>
      <c r="J19" s="4" t="s">
        <v>34</v>
      </c>
      <c r="K19" s="8">
        <v>1793.6</v>
      </c>
      <c r="L19" s="4" t="s">
        <v>26</v>
      </c>
      <c r="M19" s="4" t="s">
        <v>26</v>
      </c>
      <c r="N19" s="4" t="s">
        <v>26</v>
      </c>
    </row>
    <row r="20" spans="1:14" ht="12.75">
      <c r="A20" s="16"/>
      <c r="B20" s="16"/>
      <c r="C20" s="15"/>
      <c r="D20" s="21"/>
      <c r="E20" s="18"/>
      <c r="F20" s="10"/>
      <c r="G20" s="15"/>
      <c r="H20" s="10"/>
      <c r="I20" s="15"/>
      <c r="J20" s="4" t="s">
        <v>35</v>
      </c>
      <c r="K20" s="6">
        <v>0</v>
      </c>
      <c r="L20" s="4" t="s">
        <v>27</v>
      </c>
      <c r="M20" s="4" t="s">
        <v>27</v>
      </c>
      <c r="N20" s="4" t="s">
        <v>27</v>
      </c>
    </row>
    <row r="21" spans="1:14" ht="22.5">
      <c r="A21" s="16"/>
      <c r="B21" s="16"/>
      <c r="C21" s="15"/>
      <c r="D21" s="21"/>
      <c r="E21" s="18"/>
      <c r="F21" s="10"/>
      <c r="G21" s="15"/>
      <c r="H21" s="10"/>
      <c r="I21" s="15"/>
      <c r="J21" s="5" t="s">
        <v>15</v>
      </c>
      <c r="K21" s="7">
        <f>SUM(K15:K20)</f>
        <v>1793.6</v>
      </c>
      <c r="L21" s="4" t="s">
        <v>28</v>
      </c>
      <c r="M21" s="4" t="s">
        <v>28</v>
      </c>
      <c r="N21" s="4" t="s">
        <v>28</v>
      </c>
    </row>
    <row r="22" spans="1:14" ht="12.75">
      <c r="A22" s="16"/>
      <c r="B22" s="16"/>
      <c r="C22" s="15"/>
      <c r="D22" s="21"/>
      <c r="E22" s="18"/>
      <c r="F22" s="10"/>
      <c r="G22" s="15"/>
      <c r="H22" s="10"/>
      <c r="I22" s="15"/>
      <c r="J22" s="5" t="s">
        <v>16</v>
      </c>
      <c r="K22" s="7">
        <v>627.76</v>
      </c>
      <c r="L22" s="14"/>
      <c r="M22" s="14"/>
      <c r="N22" s="14"/>
    </row>
    <row r="23" spans="1:14" ht="12.75">
      <c r="A23" s="16"/>
      <c r="B23" s="16"/>
      <c r="C23" s="15"/>
      <c r="D23" s="22"/>
      <c r="E23" s="19"/>
      <c r="F23" s="10"/>
      <c r="G23" s="15"/>
      <c r="H23" s="10"/>
      <c r="I23" s="15"/>
      <c r="J23" s="5" t="s">
        <v>17</v>
      </c>
      <c r="K23" s="7">
        <f>+K21-K22</f>
        <v>1165.84</v>
      </c>
      <c r="L23" s="14"/>
      <c r="M23" s="14"/>
      <c r="N23" s="14"/>
    </row>
    <row r="31" ht="12.75">
      <c r="M31" s="9"/>
    </row>
  </sheetData>
  <sheetProtection/>
  <mergeCells count="18">
    <mergeCell ref="G6:G13"/>
    <mergeCell ref="G14:G23"/>
    <mergeCell ref="C6:C23"/>
    <mergeCell ref="B6:B23"/>
    <mergeCell ref="A6:A23"/>
    <mergeCell ref="E6:E13"/>
    <mergeCell ref="E14:E23"/>
    <mergeCell ref="D6:D23"/>
    <mergeCell ref="H6:H13"/>
    <mergeCell ref="H14:H23"/>
    <mergeCell ref="A1:N1"/>
    <mergeCell ref="A3:N3"/>
    <mergeCell ref="J5:K5"/>
    <mergeCell ref="L5:N5"/>
    <mergeCell ref="F6:F23"/>
    <mergeCell ref="L22:N23"/>
    <mergeCell ref="I6:I13"/>
    <mergeCell ref="I14:I23"/>
  </mergeCells>
  <printOptions horizontalCentered="1" verticalCentered="1"/>
  <pageMargins left="0.2362204724409449" right="0.15748031496062992" top="0.5905511811023623" bottom="0.6692913385826772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ciarlantini</dc:creator>
  <cp:keywords/>
  <dc:description/>
  <cp:lastModifiedBy>s.segreto</cp:lastModifiedBy>
  <cp:lastPrinted>2009-03-24T08:06:45Z</cp:lastPrinted>
  <dcterms:created xsi:type="dcterms:W3CDTF">2009-02-23T13:10:53Z</dcterms:created>
  <dcterms:modified xsi:type="dcterms:W3CDTF">2009-03-24T08:09:19Z</dcterms:modified>
  <cp:category/>
  <cp:version/>
  <cp:contentType/>
  <cp:contentStatus/>
</cp:coreProperties>
</file>