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dattabilita' quarta scadenza" sheetId="1" r:id="rId1"/>
  </sheets>
  <definedNames>
    <definedName name="_xlnm.Print_Area" localSheetId="0">'Adattabilita'' quarta scadenza'!$A$1:$K$331</definedName>
  </definedNames>
  <calcPr fullCalcOnLoad="1"/>
</workbook>
</file>

<file path=xl/sharedStrings.xml><?xml version="1.0" encoding="utf-8"?>
<sst xmlns="http://schemas.openxmlformats.org/spreadsheetml/2006/main" count="1112" uniqueCount="162">
  <si>
    <t>Cca 100202</t>
  </si>
  <si>
    <t>Titolo</t>
  </si>
  <si>
    <t>Cod.</t>
  </si>
  <si>
    <t>Impegni FSE</t>
  </si>
  <si>
    <t>Impegni LAV</t>
  </si>
  <si>
    <t>Impegni REG</t>
  </si>
  <si>
    <t>Ob. Sp.</t>
  </si>
  <si>
    <t>N. Pr.</t>
  </si>
  <si>
    <t>Cdr DP0301</t>
  </si>
  <si>
    <t>Cdc DP0300</t>
  </si>
  <si>
    <t>articolo FSE</t>
  </si>
  <si>
    <t>articolo LAV</t>
  </si>
  <si>
    <t>articolo REG</t>
  </si>
  <si>
    <t>Azioni</t>
  </si>
  <si>
    <t>Form</t>
  </si>
  <si>
    <t>No Form</t>
  </si>
  <si>
    <t>Totali</t>
  </si>
  <si>
    <t>Riepilogo impegni</t>
  </si>
  <si>
    <t>Capitolo PORADA</t>
  </si>
  <si>
    <t>Ob. 449  e.f. 2009</t>
  </si>
  <si>
    <t>"a"</t>
  </si>
  <si>
    <t>Fondi 2009 Ob. Sp. "a"</t>
  </si>
  <si>
    <t>Fondi 2008 Ob. Sp. "c"</t>
  </si>
  <si>
    <t>Ob. 449  e.f. 2008</t>
  </si>
  <si>
    <t>Progetti della Linea 2 ammessi a finanziamento</t>
  </si>
  <si>
    <t>Segue Progetti della Linea 2 ammessi a finanziamento</t>
  </si>
  <si>
    <t>Progetti della Linea 3 ammessi a finanziamento</t>
  </si>
  <si>
    <t>Segue Progetti della Linea 3 ammessi a finanziamento</t>
  </si>
  <si>
    <t>"c"</t>
  </si>
  <si>
    <t>Fondi 2009 Ob. Sp. "c"</t>
  </si>
  <si>
    <t>TOTALE PORADA</t>
  </si>
  <si>
    <t>PORADA 2009 Ob. Sp. "a"  DD ORIGINARIA</t>
  </si>
  <si>
    <t>PORADA 2009 Ob. Sp. "c"  DD ORIGINARIA</t>
  </si>
  <si>
    <t>PORADA 2008 Ob. Sp. "c"  DD RICARICA 2931 8/5/09</t>
  </si>
  <si>
    <t>POR - Programma Operativo del Fondo Sociale Europeo - Obiettivo 2 - Competitività regionale e Occupazione Regione Lazio 2007 / 2013 
PET - Piano Esecutivo Triennale Provincia di Roma 2008 / 2010  Asse “I” - Adattabilità  - Obiettivi Specifici “a” e “c”
Avviso Pubblico “A” - per la presentazione di proposte progettuali finalizzate allo Sviluppo della Formazione Continua e Competitività delle Imprese “Formazione Lavoratori Occupati”  -  D.D. R.U. n. 8102 del 18/12/2008 e D.D. R.U. n. 8399 del  7/12/2009 - (quarta scadenza)</t>
  </si>
  <si>
    <t>OCC4ma01</t>
  </si>
  <si>
    <t>Training course for sun java programmer certification standard ed. 6</t>
  </si>
  <si>
    <t>OCC4ma02</t>
  </si>
  <si>
    <t>Working within business intelligence</t>
  </si>
  <si>
    <t>OCC4ma04</t>
  </si>
  <si>
    <t>Strumenti e normative per il trasporto</t>
  </si>
  <si>
    <t>OCC4ma05</t>
  </si>
  <si>
    <t>Executive business english</t>
  </si>
  <si>
    <t>OCC4ma06</t>
  </si>
  <si>
    <t>Business english per lo sviluppo delle imprese</t>
  </si>
  <si>
    <t>OCC4ma07</t>
  </si>
  <si>
    <t>Visual Merchandising</t>
  </si>
  <si>
    <t>OCC4ma08</t>
  </si>
  <si>
    <t>English for business communication</t>
  </si>
  <si>
    <t>OCC4ma09</t>
  </si>
  <si>
    <t>Business english per il marketing territoriale</t>
  </si>
  <si>
    <t>OCC4ma10</t>
  </si>
  <si>
    <t>Business English per il marketing territoriale</t>
  </si>
  <si>
    <t>OCC4ma27</t>
  </si>
  <si>
    <t>Gestione delle performance di progetto e della comunicazione nel team</t>
  </si>
  <si>
    <t>OCC4ma29</t>
  </si>
  <si>
    <t>Tecniche del software erp webgate edizione 1</t>
  </si>
  <si>
    <t>Tecniche del software erp webgate edizione 2</t>
  </si>
  <si>
    <t>OCC4ma30</t>
  </si>
  <si>
    <t>OCC4ma34</t>
  </si>
  <si>
    <t>Allevatore di abbacchio romano i.g.p.</t>
  </si>
  <si>
    <t>OCC4ma38</t>
  </si>
  <si>
    <t>Corso di aiuto regista e supervisione della continuità</t>
  </si>
  <si>
    <t>OCC4ma15</t>
  </si>
  <si>
    <t>Gestire l'officina nel sistema dell'autoriparazione</t>
  </si>
  <si>
    <t>OCC4ma16</t>
  </si>
  <si>
    <t>Automotive - Aggiornamento 2010</t>
  </si>
  <si>
    <t>OCC4ma17</t>
  </si>
  <si>
    <t>Business English</t>
  </si>
  <si>
    <t>OCC4ma18</t>
  </si>
  <si>
    <t>Automotive 2010</t>
  </si>
  <si>
    <t>OCC4ma19</t>
  </si>
  <si>
    <t>OCC4ma20</t>
  </si>
  <si>
    <t>Gestire l'officina</t>
  </si>
  <si>
    <t>OCC4ma21</t>
  </si>
  <si>
    <t>Competenze per formare</t>
  </si>
  <si>
    <t>Marketing per lo psicologo libero professionista - Edizione A</t>
  </si>
  <si>
    <t>Marketing per lo psicologo libero professionista - Edizione B</t>
  </si>
  <si>
    <t>OCC4ma22</t>
  </si>
  <si>
    <t>OCC4ma23</t>
  </si>
  <si>
    <t>A.L.E.SS. Don Milani su delega delle aziende: Carlo Cuocco - Davide Ravelli - Francesca Romana Loiacano - Laura Marucci - Martina Recchia - Mattei Benedetta - Mauro Busca - Paola Lausdei - Roberto Tiberi - Rosanna Guttà - Silvia Bottaccioli - Simona Abate - Sodo Simonetta - Sonia Viale - Stefania Tognazzi - Valentina Pellegrino</t>
  </si>
  <si>
    <t>OCC4ma39</t>
  </si>
  <si>
    <t>Speaking english - intermediate level</t>
  </si>
  <si>
    <t>OCC4ma36</t>
  </si>
  <si>
    <t>OCC4ma03</t>
  </si>
  <si>
    <t>Aggiornamento e informatizzazione per i titolari di autorimesse</t>
  </si>
  <si>
    <t>Formazione per i presidenti delle A.G.S. romane</t>
  </si>
  <si>
    <t>Progetti della Linea 4 ammessi a finanziamento</t>
  </si>
  <si>
    <t>OCC4ma24</t>
  </si>
  <si>
    <t>Competenze sistemiche e di programmazione per l'amministrazione di applicazioni web</t>
  </si>
  <si>
    <t>OCC4ma25</t>
  </si>
  <si>
    <t>Esperto networking ccna</t>
  </si>
  <si>
    <t>OCC4ma26</t>
  </si>
  <si>
    <t>Sviluppo e organizzazione di progetti Java enterprise</t>
  </si>
  <si>
    <t>OCC4ma28</t>
  </si>
  <si>
    <t>Business component development con javabeans e spring framework</t>
  </si>
  <si>
    <t>OCC4ma31</t>
  </si>
  <si>
    <t>Innovare la comunicazione. Intervento formativo per gli operatori del settore dello spettacolo</t>
  </si>
  <si>
    <t>Progetto della Linea 7 ammesso a finanziamento</t>
  </si>
  <si>
    <t>OCC4ma14</t>
  </si>
  <si>
    <t>Strumenti e tecniche operative per l'installazione di impianti fotovoltaici</t>
  </si>
  <si>
    <t>Progetti della Linea 10 ammessi a finanziamento</t>
  </si>
  <si>
    <t>Segue Progetti della Linea 10 ammessi a finanziamento</t>
  </si>
  <si>
    <t>OCC4ma32</t>
  </si>
  <si>
    <t>Competenze per operare nei servizi alla persona</t>
  </si>
  <si>
    <t>OCC4ma37</t>
  </si>
  <si>
    <t>Per.For.Man.C.E. (Percorso formativo manager cooperative eco-sociali)</t>
  </si>
  <si>
    <t>OCC4ma11</t>
  </si>
  <si>
    <t>OCC4ma12</t>
  </si>
  <si>
    <t>OCC4ma13</t>
  </si>
  <si>
    <t>Microsoft Office Specialist</t>
  </si>
  <si>
    <t>OCC4ma40</t>
  </si>
  <si>
    <t>Assistente educativo multiculturale</t>
  </si>
  <si>
    <t>Determinazione Dirigenziale R.U. n. 2142 del  24  Marzo  2010  - ALLEGATO C - Progetti Multiaziendali della quarta scadenza (presentazioni del 11 Gennaio 2010)                  AMMESSI CON IMPEGNI FINANZIARI</t>
  </si>
  <si>
    <r>
      <rPr>
        <b/>
        <sz val="11"/>
        <rFont val="Arial"/>
        <family val="2"/>
      </rPr>
      <t xml:space="preserve">Centro Manuela Mezzelani </t>
    </r>
  </si>
  <si>
    <r>
      <rPr>
        <sz val="11"/>
        <rFont val="Arial"/>
        <family val="2"/>
      </rPr>
      <t xml:space="preserve"> Acsi Informatica s.r.l  - Acsi web s.r.l.</t>
    </r>
  </si>
  <si>
    <r>
      <rPr>
        <b/>
        <sz val="11"/>
        <rFont val="Arial"/>
        <family val="2"/>
      </rPr>
      <t>Iris T&amp;O - Tecnologie e Organizzazione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</si>
  <si>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M.P. trasporti e logistica - Intertrans uninominale s.r.l.</t>
    </r>
  </si>
  <si>
    <r>
      <rPr>
        <sz val="11"/>
        <rFont val="Arial"/>
        <family val="2"/>
      </rPr>
      <t>Silcep s.r.l. - King Box s.r.l. - Multivendor service s.r.l.</t>
    </r>
  </si>
  <si>
    <r>
      <rPr>
        <sz val="11"/>
        <rFont val="Arial"/>
        <family val="2"/>
      </rPr>
      <t xml:space="preserve"> Lavinium s.r.l. - Hs Hospital service S.p.A. - Bose S.p.A. - Bimadue s.r.l. - Alaro s.r.l.</t>
    </r>
  </si>
  <si>
    <r>
      <rPr>
        <sz val="11"/>
        <rFont val="Arial"/>
        <family val="2"/>
      </rPr>
      <t xml:space="preserve"> Bottega verde s.r.l. - Alaro s.r.l. - Bimadue s.r.l. - C.B. Factory Store s.r.l. - Miroglio fashion s.r.l.</t>
    </r>
  </si>
  <si>
    <r>
      <rPr>
        <sz val="11"/>
        <rFont val="Arial"/>
        <family val="2"/>
      </rPr>
      <t xml:space="preserve"> Enea hotel s.n.c. - Enea hotel s.r.l.</t>
    </r>
  </si>
  <si>
    <r>
      <rPr>
        <sz val="11"/>
        <rFont val="Arial"/>
        <family val="2"/>
      </rPr>
      <t>Dcommunication s.r.l. - Clax Italia s.r.l. - Tecnoindex s.r.l.</t>
    </r>
  </si>
  <si>
    <r>
      <rPr>
        <sz val="11"/>
        <rFont val="Arial"/>
        <family val="2"/>
      </rPr>
      <t xml:space="preserve"> Green bar s.n.c. - Il Castello s.r.l. - Radim S.p.A. - Zonetti s.r.l.</t>
    </r>
  </si>
  <si>
    <r>
      <rPr>
        <b/>
        <sz val="11"/>
        <rFont val="Arial"/>
        <family val="2"/>
      </rPr>
      <t>Accademia Informatica s.r.l.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</si>
  <si>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Nexse s.r.l. - Nexse Technology s.r.l.</t>
    </r>
  </si>
  <si>
    <r>
      <rPr>
        <sz val="11"/>
        <rFont val="Arial"/>
        <family val="2"/>
      </rPr>
      <t xml:space="preserve"> Idrogross Ceramiche s.r.l. - S.I.MM. Sviluppo iniziative immobiliari S.p.A.</t>
    </r>
  </si>
  <si>
    <r>
      <rPr>
        <b/>
        <sz val="10"/>
        <rFont val="Arial"/>
        <family val="2"/>
      </rPr>
      <t xml:space="preserve">Service Lazio 2000 soc. cons. a.r.l. </t>
    </r>
  </si>
  <si>
    <r>
      <rPr>
        <sz val="10"/>
        <rFont val="Arial"/>
        <family val="2"/>
      </rPr>
      <t>Coltre Giovanni - Ciafrei Giuliano - Fraioli Ivano - Fraioli Massimiliano - Riccitelli Stefano - Sortini Diego - Onori Luca - Onori Oscare - Società agricola didattica sociale tre are - Latini Giuseppe - Martini Maurizio - Coculo Angelo - Martini Mario - Conu Massimo - Martini Luciano - Mattozzi Donatella</t>
    </r>
  </si>
  <si>
    <r>
      <rPr>
        <b/>
        <sz val="10"/>
        <rFont val="Arial"/>
        <family val="2"/>
      </rPr>
      <t>Associazione culturale SAS sport, arte e spettacolo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</si>
  <si>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Cirasola Maria Diletta - Fabiani Federica - Massimi Daniele - Riccardi Pasquale - Serpi Valeria - Tirone Gabriella - Trefiletti Giulia - Apos Alessandra - Belliconi David - Bonelli Laura - Doria Manuela - Colombari Amerinda - Fabietti Viviana - Ferri Patrizia</t>
    </r>
  </si>
  <si>
    <r>
      <rPr>
        <sz val="9"/>
        <rFont val="Arial"/>
        <family val="2"/>
      </rPr>
      <t xml:space="preserve"> Carrozzerie Palermo s.r.l. - Autocarrozzerie di Roccasecca Carlo - Autofficina Pennesi s.r.l. - Carrozzeria Fecchi s.n.c. - M.G. car service - Bianconi Fabrizio - Cimadon Marcello - C.A.R. consorzio auto riparatori - F. Mea di Francesco Mea &amp; c. - G.A.R. gruppo autoriparatori riuniti - Carrozzeria Green Line di Conti Federico - Sirio Auto s.r.l. - Carr. Auto Ventura &amp; Bianchini s.n.c. - Carrozzeria Rizza</t>
    </r>
  </si>
  <si>
    <r>
      <rPr>
        <sz val="10"/>
        <rFont val="Arial"/>
        <family val="2"/>
      </rPr>
      <t xml:space="preserve"> Mor.an.di. s.n.c. - Arcangeli Massimo elettrauto - Officina auto riparazioni elettrauto Luciano Fidenzi - Fornasiero Gianfranco Elettrauto e Autofficina - Autofficina Bosch car service - Meccanico artigiano Panzironi Alessandro - P.F.R. di Ricchioni Franco e Pietro - Tata Roberto e Michele - Autofficina Tirocchi Giovanni</t>
    </r>
  </si>
  <si>
    <r>
      <rPr>
        <sz val="11"/>
        <rFont val="Arial"/>
        <family val="2"/>
      </rPr>
      <t xml:space="preserve"> Libero soc. consortile - Erregici alluminium - Rita Pellegrini - Point office company - Pentalfa - Pitagora - Soc. coop. Gemma</t>
    </r>
  </si>
  <si>
    <r>
      <rPr>
        <sz val="10"/>
        <rFont val="Arial"/>
        <family val="2"/>
      </rPr>
      <t xml:space="preserve"> Autofficina Delle Fratte Ottorino - Autofficina Toto Gerardo - Autofficina Remedia Claudio - Autofficina Carracci Ivano - Autofficina Forte Marco - Autofficina Pilloni Riberto - Autofficina F.lli Boccella - Autofficina Costantini Massimo - F.lli Catozzi - Autofficina di Valerio Rocchi</t>
    </r>
  </si>
  <si>
    <r>
      <rPr>
        <sz val="10"/>
        <rFont val="Arial"/>
        <family val="2"/>
      </rPr>
      <t xml:space="preserve"> Saraceno Massimiliano - Motor Point s.n.c. - Bidoli e Valeri s.n.c. - Officina Romeo Francesco - Officina riparazioni auto Pasqua Domenico - Caporaletti e Celotti - Officina Gallo Paolo - Autofficina Travasso Igino - Officina Barberini Stefano - Officina Auto Rapali Alberto - Autofficina Bocchetta Leonardo - Car service 2000</t>
    </r>
  </si>
  <si>
    <r>
      <rPr>
        <sz val="9"/>
        <rFont val="Arial"/>
        <family val="2"/>
      </rPr>
      <t xml:space="preserve"> Elettrauto Ciccaglione Vincenzino - Braghini Alfredo - Simonetti Natale - Elettrauto Coladangelo Mario - Officina Meccanica Razza Adriano - Officina Meccanica Borgia Marco - Autofficina T.S. 2005 - Autofficina IMI - Autofficina di Salvatore Di Sano - Officina meccanica Restante Olindo - Elettrauto Savio Danilo - Officina Ricci - No limits car</t>
    </r>
  </si>
  <si>
    <r>
      <rPr>
        <b/>
        <sz val="10"/>
        <rFont val="Arial"/>
        <family val="2"/>
      </rPr>
      <t xml:space="preserve">A.L.E.SS. Don Milani </t>
    </r>
  </si>
  <si>
    <r>
      <rPr>
        <sz val="10"/>
        <rFont val="Arial"/>
        <family val="2"/>
      </rPr>
      <t xml:space="preserve"> Angela Macrì - Antonio Blaiotta - Aurora Tagliaboschi - Bellizzi Fernando - Carlo Cuoco - Filograna Stefania - Incatasciato Maria Luisa - Manuela Di Domenicantonio - Maria Cristina Di Paolo - Maria Giovanna De Marco - Laura Marrucci - Paola Lausdei - Orlando Merolla - Protopapa Antonio - Roberto Tiberi - Silvia Bottaccioli</t>
    </r>
  </si>
  <si>
    <r>
      <rPr>
        <sz val="10"/>
        <rFont val="Arial"/>
        <family val="2"/>
      </rPr>
      <t xml:space="preserve"> Salzarulo Anna Maria - Antonio Blaiotta - D'Ottavio Augusta - Bellizzi Fernando - Cristiana Salvi - Daniela Benedetto - Elena Penzavalli - Fabiana Speranza - Giancarlo Gallitelli - Loredana Stambè - Lucia Recchione - Manuela Di Domenicantonio - Mariarosaria Zunno - Marina Giovanna De Marco - Orlando Merolla - Stefano Pischiutta</t>
    </r>
  </si>
  <si>
    <r>
      <rPr>
        <sz val="10"/>
        <rFont val="Arial"/>
        <family val="2"/>
      </rPr>
      <t xml:space="preserve"> Carlo Cuocco - Davide Ravelli - Francesca Romana Loiacano - Laura Marucci - Martina Recchia - Mattei Benedetta - Mauro Busca - Paola Lausdei - Roberto Tiberi - Rosanna Guttà - Silvia Bottaccioli - Simona Abate - Sodo Simonetta - Sonia Viale - Stefania Tognazzi - Valentina Pellegrino</t>
    </r>
  </si>
  <si>
    <r>
      <rPr>
        <b/>
        <sz val="11"/>
        <rFont val="Arial"/>
        <family val="2"/>
      </rPr>
      <t xml:space="preserve">Sediin S.p.A. </t>
    </r>
  </si>
  <si>
    <r>
      <rPr>
        <sz val="11"/>
        <rFont val="Arial"/>
        <family val="2"/>
      </rPr>
      <t xml:space="preserve"> Kenergia s.r.l. - Prassel s.r.l. - Raptech s.r.l.</t>
    </r>
  </si>
  <si>
    <r>
      <rPr>
        <b/>
        <sz val="9"/>
        <rFont val="Arial"/>
        <family val="2"/>
      </rPr>
      <t>Società consortile Ass.For.Seo a.r.l.</t>
    </r>
    <r>
      <rPr>
        <sz val="9"/>
        <rFont val="Arial"/>
        <family val="2"/>
      </rPr>
      <t xml:space="preserve"> </t>
    </r>
  </si>
  <si>
    <r>
      <rPr>
        <sz val="9"/>
        <rFont val="Arial"/>
        <family val="2"/>
      </rPr>
      <t xml:space="preserve"> Autorimessa s.n.c. di E. Di Carlo &amp; N. Tredicine - Autorimessa Pisino di Carlo Elio &amp; C. s.n.c. - Parking Berardo - Di Paolo Claudio - Autorimessa Oderzo s.a.s. di Lungo Gianluca - Angelilli L. Falcione M. s.n.c. - Park ok di Cese Tonino - Euro Parking 2000 s.a.s. - Autoparking s.a.s. di Tredicine Stefano - Cavour Parking s.n.r. - Garage Cirulli Mario - Eur Garage s.a.s. - Futura s.n.c. - Autopark garage clodia/trionfale  </t>
    </r>
  </si>
  <si>
    <r>
      <rPr>
        <b/>
        <sz val="10"/>
        <rFont val="Arial"/>
        <family val="2"/>
      </rPr>
      <t xml:space="preserve">Confor s.r.l. </t>
    </r>
  </si>
  <si>
    <r>
      <rPr>
        <sz val="10"/>
        <rFont val="Arial"/>
        <family val="2"/>
      </rPr>
      <t>Pagliari Sandra - Ziantona Claudia - Iasevoli Massimo - Mercuri Fabio - Luzzi Franca - Adriano Crocetti - Margottini Marcello - Giulio Vetrari - Mazzagalli Fabrizio - Mauro Remoli - Trifino Teresa - Valentina Dionisi - Vincenzo Agostini - Grazia Domenica Lamparelli - Outlet p.c.  s.a.s. di Campanelli Catia</t>
    </r>
  </si>
  <si>
    <r>
      <rPr>
        <b/>
        <sz val="11"/>
        <rFont val="Arial"/>
        <family val="2"/>
      </rPr>
      <t>Sviluppo Form@zione - S@F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</si>
  <si>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Federazione Cemat - Cidim - Comitato Nazionale Italiano Musica - IUC Istituzione Universitaria dei Concerti - Associazione Nuova Consonanza - Associazione Culturale Scuola Popolare di Musica di Testaccio</t>
    </r>
  </si>
  <si>
    <r>
      <rPr>
        <sz val="11"/>
        <rFont val="Arial"/>
        <family val="2"/>
      </rPr>
      <t>Gl group S.p.A. - Doxa Sistemi</t>
    </r>
  </si>
  <si>
    <r>
      <rPr>
        <sz val="11"/>
        <rFont val="Arial"/>
        <family val="2"/>
      </rPr>
      <t xml:space="preserve"> Nexse s.r.l. - Nexse Technology s.r.l. - Wlab s.r.l.</t>
    </r>
  </si>
  <si>
    <t>su delega delle aziende</t>
  </si>
  <si>
    <t xml:space="preserve">Iris T&amp;O - Tecnologie e Organizzazione </t>
  </si>
  <si>
    <r>
      <rPr>
        <sz val="11"/>
        <rFont val="Arial"/>
        <family val="2"/>
      </rPr>
      <t xml:space="preserve"> HS Hospital Service - Emmepi s.r.l.</t>
    </r>
  </si>
  <si>
    <r>
      <rPr>
        <b/>
        <sz val="11"/>
        <rFont val="Arial"/>
        <family val="2"/>
      </rPr>
      <t xml:space="preserve">Service Lazio 2000 soc. cons. a.r.l. </t>
    </r>
  </si>
  <si>
    <r>
      <rPr>
        <sz val="11"/>
        <rFont val="Arial"/>
        <family val="2"/>
      </rPr>
      <t xml:space="preserve"> Sinergie Soc. Coop. Soc. - Oltre s.c.r.l. Onlus - Cooperativa sociale Prassi e ricerca</t>
    </r>
  </si>
  <si>
    <r>
      <rPr>
        <b/>
        <sz val="11"/>
        <rFont val="Arial"/>
        <family val="2"/>
      </rPr>
      <t xml:space="preserve">ATS: A.L.E.SS. Don Milani + Consorzio Platone </t>
    </r>
  </si>
  <si>
    <r>
      <rPr>
        <sz val="11"/>
        <rFont val="Arial"/>
        <family val="2"/>
      </rPr>
      <t xml:space="preserve"> E-social soc. coop. B onlus - Elettr@ soc. coop. integrata onlus - Ict sistemi soc. coop. sociale onlus - Fuori c'entro - Coop. Soc. "le mille e una notte" a.r.l. onlus - Cassiavas - Coop. Soc. "sopralerighe" - Soc. coop. soc Demethra</t>
    </r>
  </si>
  <si>
    <r>
      <rPr>
        <sz val="11"/>
        <rFont val="Arial"/>
        <family val="2"/>
      </rPr>
      <t xml:space="preserve"> Sciascia Leonardo soc. coop. - Andreia soc. coop. - Acacia soc. coop.</t>
    </r>
  </si>
  <si>
    <r>
      <rPr>
        <sz val="11"/>
        <rFont val="Arial"/>
        <family val="2"/>
      </rPr>
      <t>Sciascia Leonardo soc. coop. - Andreia soc. coop. - Acacia soc. coop.</t>
    </r>
  </si>
  <si>
    <r>
      <rPr>
        <sz val="11"/>
        <rFont val="Arial"/>
        <family val="2"/>
      </rPr>
      <t xml:space="preserve"> Alba coop. soc. onlus - Mano Amica coop. soc. onlus</t>
    </r>
  </si>
  <si>
    <t>Affidatario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</si>
</sst>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4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22" borderId="11" xfId="0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44" fontId="2" fillId="0" borderId="18" xfId="4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27" xfId="44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2" fillId="0" borderId="19" xfId="44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4" fontId="2" fillId="0" borderId="29" xfId="44" applyFont="1" applyFill="1" applyBorder="1" applyAlignment="1">
      <alignment horizontal="center" vertical="center" wrapText="1"/>
    </xf>
    <xf numFmtId="44" fontId="2" fillId="0" borderId="23" xfId="44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I337"/>
  <sheetViews>
    <sheetView tabSelected="1" zoomScaleSheetLayoutView="100" zoomScalePageLayoutView="0" workbookViewId="0" topLeftCell="A1">
      <selection activeCell="D274" sqref="D274:E274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7.28125" style="0" customWidth="1"/>
    <col min="4" max="4" width="19.00390625" style="0" customWidth="1"/>
    <col min="5" max="5" width="54.00390625" style="0" customWidth="1"/>
    <col min="6" max="6" width="19.8515625" style="0" customWidth="1"/>
    <col min="7" max="7" width="10.57421875" style="0" customWidth="1"/>
    <col min="8" max="8" width="11.8515625" style="0" customWidth="1"/>
    <col min="9" max="9" width="14.140625" style="0" customWidth="1"/>
    <col min="10" max="11" width="13.8515625" style="0" customWidth="1"/>
    <col min="12" max="12" width="11.28125" style="0" customWidth="1"/>
    <col min="13" max="13" width="14.8515625" style="0" customWidth="1"/>
    <col min="14" max="14" width="16.8515625" style="0" customWidth="1"/>
    <col min="15" max="15" width="12.57421875" style="0" customWidth="1"/>
    <col min="16" max="16" width="13.421875" style="0" customWidth="1"/>
    <col min="17" max="17" width="11.57421875" style="0" customWidth="1"/>
    <col min="18" max="18" width="12.00390625" style="0" customWidth="1"/>
    <col min="19" max="19" width="13.8515625" style="0" customWidth="1"/>
    <col min="20" max="20" width="13.57421875" style="0" customWidth="1"/>
  </cols>
  <sheetData>
    <row r="1" ht="14.25" customHeight="1"/>
    <row r="2" spans="1:11" ht="12.75">
      <c r="A2" s="78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2.75">
      <c r="A4" s="81"/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7.75" customHeight="1">
      <c r="A7" s="59" t="s">
        <v>113</v>
      </c>
      <c r="B7" s="91"/>
      <c r="C7" s="91"/>
      <c r="D7" s="91"/>
      <c r="E7" s="91"/>
      <c r="F7" s="91"/>
      <c r="G7" s="91"/>
      <c r="H7" s="91"/>
      <c r="I7" s="91"/>
      <c r="J7" s="91"/>
      <c r="K7" s="60"/>
    </row>
    <row r="8" spans="1:11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1.25" customHeight="1">
      <c r="A9" s="92" t="s">
        <v>24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1.2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9"/>
    </row>
    <row r="11" spans="1:21" s="8" customFormat="1" ht="19.5" customHeight="1" thickBot="1">
      <c r="A11" s="16" t="s">
        <v>7</v>
      </c>
      <c r="B11" s="17" t="s">
        <v>6</v>
      </c>
      <c r="C11" s="32" t="s">
        <v>2</v>
      </c>
      <c r="D11" s="32" t="s">
        <v>161</v>
      </c>
      <c r="E11" s="32" t="s">
        <v>151</v>
      </c>
      <c r="F11" s="32" t="s">
        <v>1</v>
      </c>
      <c r="G11" s="10" t="s">
        <v>13</v>
      </c>
      <c r="H11" s="10" t="s">
        <v>13</v>
      </c>
      <c r="I11" s="17" t="s">
        <v>3</v>
      </c>
      <c r="J11" s="17" t="s">
        <v>4</v>
      </c>
      <c r="K11" s="17" t="s">
        <v>5</v>
      </c>
      <c r="L11" s="12"/>
      <c r="S11" s="9"/>
      <c r="T11" s="9"/>
      <c r="U11" s="9"/>
    </row>
    <row r="12" spans="1:21" ht="12.75" customHeight="1">
      <c r="A12" s="44">
        <v>1</v>
      </c>
      <c r="B12" s="44" t="s">
        <v>20</v>
      </c>
      <c r="C12" s="40" t="s">
        <v>35</v>
      </c>
      <c r="D12" s="39" t="s">
        <v>114</v>
      </c>
      <c r="E12" s="39" t="s">
        <v>115</v>
      </c>
      <c r="F12" s="75" t="s">
        <v>36</v>
      </c>
      <c r="G12" s="46">
        <v>606486</v>
      </c>
      <c r="H12" s="62">
        <v>30780</v>
      </c>
      <c r="I12" s="28" t="s">
        <v>18</v>
      </c>
      <c r="J12" s="28" t="s">
        <v>18</v>
      </c>
      <c r="K12" s="28" t="s">
        <v>18</v>
      </c>
      <c r="L12" s="1"/>
      <c r="M12" s="19"/>
      <c r="S12" s="3"/>
      <c r="T12" s="3"/>
      <c r="U12" s="3"/>
    </row>
    <row r="13" spans="1:21" ht="12.75" customHeight="1">
      <c r="A13" s="44"/>
      <c r="B13" s="44"/>
      <c r="C13" s="40"/>
      <c r="D13" s="40"/>
      <c r="E13" s="40"/>
      <c r="F13" s="75"/>
      <c r="G13" s="46"/>
      <c r="H13" s="63"/>
      <c r="I13" s="29" t="s">
        <v>10</v>
      </c>
      <c r="J13" s="30" t="s">
        <v>11</v>
      </c>
      <c r="K13" s="30" t="s">
        <v>12</v>
      </c>
      <c r="L13" s="1"/>
      <c r="S13" s="3"/>
      <c r="T13" s="3"/>
      <c r="U13" s="3"/>
    </row>
    <row r="14" spans="1:21" ht="12.75" customHeight="1">
      <c r="A14" s="44"/>
      <c r="B14" s="44"/>
      <c r="C14" s="40"/>
      <c r="D14" s="40"/>
      <c r="E14" s="40"/>
      <c r="F14" s="75"/>
      <c r="G14" s="46"/>
      <c r="H14" s="63"/>
      <c r="I14" s="18">
        <f>$H$12*50/100</f>
        <v>15390</v>
      </c>
      <c r="J14" s="18">
        <f>$H$12*48.36037153965/100</f>
        <v>14885.32235990427</v>
      </c>
      <c r="K14" s="18">
        <f>$H$12*1.63962846035/100</f>
        <v>504.67764009573</v>
      </c>
      <c r="L14" s="11"/>
      <c r="S14" s="3"/>
      <c r="T14" s="3"/>
      <c r="U14" s="3"/>
    </row>
    <row r="15" spans="1:21" ht="12.75" customHeight="1">
      <c r="A15" s="44"/>
      <c r="B15" s="44"/>
      <c r="C15" s="40"/>
      <c r="D15" s="40"/>
      <c r="E15" s="40"/>
      <c r="F15" s="75"/>
      <c r="G15" s="70" t="s">
        <v>14</v>
      </c>
      <c r="H15" s="63"/>
      <c r="I15" s="18" t="s">
        <v>8</v>
      </c>
      <c r="J15" s="31" t="s">
        <v>8</v>
      </c>
      <c r="K15" s="31" t="s">
        <v>8</v>
      </c>
      <c r="L15" s="11"/>
      <c r="S15" s="3"/>
      <c r="T15" s="3"/>
      <c r="U15" s="3"/>
    </row>
    <row r="16" spans="1:21" ht="12.75" customHeight="1">
      <c r="A16" s="44"/>
      <c r="B16" s="44"/>
      <c r="C16" s="40"/>
      <c r="D16" s="40"/>
      <c r="E16" s="40"/>
      <c r="F16" s="75"/>
      <c r="G16" s="70"/>
      <c r="H16" s="63"/>
      <c r="I16" s="29" t="s">
        <v>9</v>
      </c>
      <c r="J16" s="30" t="s">
        <v>9</v>
      </c>
      <c r="K16" s="30" t="s">
        <v>9</v>
      </c>
      <c r="L16" s="2"/>
      <c r="S16" s="4"/>
      <c r="T16" s="4"/>
      <c r="U16" s="4"/>
    </row>
    <row r="17" spans="1:21" ht="12.75" customHeight="1">
      <c r="A17" s="44"/>
      <c r="B17" s="44"/>
      <c r="C17" s="40"/>
      <c r="D17" s="40"/>
      <c r="E17" s="40"/>
      <c r="F17" s="75"/>
      <c r="G17" s="70"/>
      <c r="H17" s="57" t="s">
        <v>21</v>
      </c>
      <c r="I17" s="29" t="s">
        <v>0</v>
      </c>
      <c r="J17" s="30" t="s">
        <v>0</v>
      </c>
      <c r="K17" s="30" t="s">
        <v>0</v>
      </c>
      <c r="L17" s="2"/>
      <c r="S17" s="4"/>
      <c r="T17" s="4"/>
      <c r="U17" s="4"/>
    </row>
    <row r="18" spans="1:21" ht="12.75" customHeight="1" thickBot="1">
      <c r="A18" s="44"/>
      <c r="B18" s="44"/>
      <c r="C18" s="41"/>
      <c r="D18" s="41"/>
      <c r="E18" s="41"/>
      <c r="F18" s="76"/>
      <c r="G18" s="71"/>
      <c r="H18" s="58"/>
      <c r="I18" s="27" t="s">
        <v>19</v>
      </c>
      <c r="J18" s="27" t="s">
        <v>19</v>
      </c>
      <c r="K18" s="27" t="s">
        <v>19</v>
      </c>
      <c r="L18" s="1"/>
      <c r="S18" s="3"/>
      <c r="T18" s="3"/>
      <c r="U18" s="3"/>
    </row>
    <row r="19" spans="1:21" ht="12.75" customHeight="1">
      <c r="A19" s="40">
        <v>2</v>
      </c>
      <c r="B19" s="44" t="s">
        <v>20</v>
      </c>
      <c r="C19" s="40" t="s">
        <v>37</v>
      </c>
      <c r="D19" s="39" t="s">
        <v>114</v>
      </c>
      <c r="E19" s="39" t="s">
        <v>115</v>
      </c>
      <c r="F19" s="75" t="s">
        <v>38</v>
      </c>
      <c r="G19" s="46">
        <v>606487</v>
      </c>
      <c r="H19" s="62">
        <v>30780</v>
      </c>
      <c r="I19" s="28" t="s">
        <v>18</v>
      </c>
      <c r="J19" s="28" t="s">
        <v>18</v>
      </c>
      <c r="K19" s="28" t="s">
        <v>18</v>
      </c>
      <c r="L19" s="5"/>
      <c r="S19" s="3"/>
      <c r="T19" s="3"/>
      <c r="U19" s="3"/>
    </row>
    <row r="20" spans="1:21" ht="12.75" customHeight="1">
      <c r="A20" s="40"/>
      <c r="B20" s="44"/>
      <c r="C20" s="40"/>
      <c r="D20" s="40"/>
      <c r="E20" s="40"/>
      <c r="F20" s="75"/>
      <c r="G20" s="46"/>
      <c r="H20" s="63"/>
      <c r="I20" s="29" t="s">
        <v>10</v>
      </c>
      <c r="J20" s="30" t="s">
        <v>11</v>
      </c>
      <c r="K20" s="30" t="s">
        <v>12</v>
      </c>
      <c r="L20" s="5"/>
      <c r="S20" s="3"/>
      <c r="T20" s="3"/>
      <c r="U20" s="3"/>
    </row>
    <row r="21" spans="1:21" ht="12.75" customHeight="1">
      <c r="A21" s="40"/>
      <c r="B21" s="44"/>
      <c r="C21" s="40"/>
      <c r="D21" s="40"/>
      <c r="E21" s="40"/>
      <c r="F21" s="75"/>
      <c r="G21" s="46"/>
      <c r="H21" s="63"/>
      <c r="I21" s="18">
        <f>$H$19*50/100</f>
        <v>15390</v>
      </c>
      <c r="J21" s="18">
        <f>$H$19*48.36037153965/100</f>
        <v>14885.32235990427</v>
      </c>
      <c r="K21" s="18">
        <f>$H$19*1.63962846035/100</f>
        <v>504.67764009573</v>
      </c>
      <c r="L21" s="11"/>
      <c r="S21" s="3"/>
      <c r="T21" s="3"/>
      <c r="U21" s="3"/>
    </row>
    <row r="22" spans="1:21" ht="12.75" customHeight="1">
      <c r="A22" s="40"/>
      <c r="B22" s="44"/>
      <c r="C22" s="40"/>
      <c r="D22" s="40"/>
      <c r="E22" s="40"/>
      <c r="F22" s="75"/>
      <c r="G22" s="70" t="s">
        <v>14</v>
      </c>
      <c r="H22" s="63"/>
      <c r="I22" s="18" t="s">
        <v>8</v>
      </c>
      <c r="J22" s="31" t="s">
        <v>8</v>
      </c>
      <c r="K22" s="31" t="s">
        <v>8</v>
      </c>
      <c r="L22" s="11"/>
      <c r="S22" s="3"/>
      <c r="T22" s="3"/>
      <c r="U22" s="3"/>
    </row>
    <row r="23" spans="1:21" ht="12.75" customHeight="1">
      <c r="A23" s="40"/>
      <c r="B23" s="44"/>
      <c r="C23" s="40"/>
      <c r="D23" s="40"/>
      <c r="E23" s="40"/>
      <c r="F23" s="75"/>
      <c r="G23" s="70"/>
      <c r="H23" s="63"/>
      <c r="I23" s="29" t="s">
        <v>9</v>
      </c>
      <c r="J23" s="30" t="s">
        <v>9</v>
      </c>
      <c r="K23" s="30" t="s">
        <v>9</v>
      </c>
      <c r="L23" s="6"/>
      <c r="S23" s="4"/>
      <c r="T23" s="4"/>
      <c r="U23" s="4"/>
    </row>
    <row r="24" spans="1:21" ht="12.75" customHeight="1">
      <c r="A24" s="40"/>
      <c r="B24" s="44"/>
      <c r="C24" s="40"/>
      <c r="D24" s="40"/>
      <c r="E24" s="40"/>
      <c r="F24" s="75"/>
      <c r="G24" s="70"/>
      <c r="H24" s="57" t="s">
        <v>21</v>
      </c>
      <c r="I24" s="29" t="s">
        <v>0</v>
      </c>
      <c r="J24" s="30" t="s">
        <v>0</v>
      </c>
      <c r="K24" s="30" t="s">
        <v>0</v>
      </c>
      <c r="L24" s="6"/>
      <c r="M24" s="19"/>
      <c r="S24" s="4"/>
      <c r="T24" s="4"/>
      <c r="U24" s="4"/>
    </row>
    <row r="25" spans="1:21" ht="12.75" customHeight="1" thickBot="1">
      <c r="A25" s="41"/>
      <c r="B25" s="44"/>
      <c r="C25" s="41"/>
      <c r="D25" s="41"/>
      <c r="E25" s="41"/>
      <c r="F25" s="76"/>
      <c r="G25" s="71"/>
      <c r="H25" s="58"/>
      <c r="I25" s="27" t="s">
        <v>19</v>
      </c>
      <c r="J25" s="27" t="s">
        <v>19</v>
      </c>
      <c r="K25" s="27" t="s">
        <v>19</v>
      </c>
      <c r="L25" s="1"/>
      <c r="S25" s="3"/>
      <c r="T25" s="3"/>
      <c r="U25" s="3"/>
    </row>
    <row r="26" spans="1:21" ht="12.75" customHeight="1">
      <c r="A26" s="40">
        <v>3</v>
      </c>
      <c r="B26" s="44" t="s">
        <v>20</v>
      </c>
      <c r="C26" s="44" t="s">
        <v>39</v>
      </c>
      <c r="D26" s="39" t="s">
        <v>116</v>
      </c>
      <c r="E26" s="39" t="s">
        <v>117</v>
      </c>
      <c r="F26" s="44" t="s">
        <v>40</v>
      </c>
      <c r="G26" s="46">
        <v>606488</v>
      </c>
      <c r="H26" s="62">
        <v>15904</v>
      </c>
      <c r="I26" s="28" t="s">
        <v>18</v>
      </c>
      <c r="J26" s="28" t="s">
        <v>18</v>
      </c>
      <c r="K26" s="28" t="s">
        <v>18</v>
      </c>
      <c r="L26" s="5"/>
      <c r="S26" s="3"/>
      <c r="T26" s="3"/>
      <c r="U26" s="3"/>
    </row>
    <row r="27" spans="1:21" ht="12.75" customHeight="1">
      <c r="A27" s="40"/>
      <c r="B27" s="44"/>
      <c r="C27" s="44"/>
      <c r="D27" s="40"/>
      <c r="E27" s="40"/>
      <c r="F27" s="44"/>
      <c r="G27" s="46"/>
      <c r="H27" s="63"/>
      <c r="I27" s="29" t="s">
        <v>10</v>
      </c>
      <c r="J27" s="30" t="s">
        <v>11</v>
      </c>
      <c r="K27" s="30" t="s">
        <v>12</v>
      </c>
      <c r="L27" s="5"/>
      <c r="S27" s="3"/>
      <c r="T27" s="3"/>
      <c r="U27" s="3"/>
    </row>
    <row r="28" spans="1:21" ht="12.75" customHeight="1">
      <c r="A28" s="40"/>
      <c r="B28" s="44"/>
      <c r="C28" s="44"/>
      <c r="D28" s="40"/>
      <c r="E28" s="40"/>
      <c r="F28" s="44"/>
      <c r="G28" s="46"/>
      <c r="H28" s="63"/>
      <c r="I28" s="18">
        <f>$H$26*50/100</f>
        <v>7952</v>
      </c>
      <c r="J28" s="18">
        <f>$H$26*48.36037153965/100</f>
        <v>7691.233489665935</v>
      </c>
      <c r="K28" s="18">
        <f>$H$26*1.63962846035/100</f>
        <v>260.766510334064</v>
      </c>
      <c r="L28" s="11"/>
      <c r="S28" s="3"/>
      <c r="T28" s="3"/>
      <c r="U28" s="3"/>
    </row>
    <row r="29" spans="1:21" ht="12.75" customHeight="1">
      <c r="A29" s="40"/>
      <c r="B29" s="44"/>
      <c r="C29" s="44"/>
      <c r="D29" s="40"/>
      <c r="E29" s="40"/>
      <c r="F29" s="44"/>
      <c r="G29" s="70" t="s">
        <v>14</v>
      </c>
      <c r="H29" s="63"/>
      <c r="I29" s="7" t="s">
        <v>8</v>
      </c>
      <c r="J29" s="15" t="s">
        <v>8</v>
      </c>
      <c r="K29" s="15" t="s">
        <v>8</v>
      </c>
      <c r="L29" s="11"/>
      <c r="S29" s="3"/>
      <c r="T29" s="3"/>
      <c r="U29" s="3"/>
    </row>
    <row r="30" spans="1:21" ht="12.75" customHeight="1">
      <c r="A30" s="40"/>
      <c r="B30" s="44"/>
      <c r="C30" s="44"/>
      <c r="D30" s="40"/>
      <c r="E30" s="40"/>
      <c r="F30" s="44"/>
      <c r="G30" s="70"/>
      <c r="H30" s="63"/>
      <c r="I30" s="13" t="s">
        <v>9</v>
      </c>
      <c r="J30" s="14" t="s">
        <v>9</v>
      </c>
      <c r="K30" s="14" t="s">
        <v>9</v>
      </c>
      <c r="L30" s="6"/>
      <c r="M30" s="19"/>
      <c r="S30" s="4"/>
      <c r="T30" s="4"/>
      <c r="U30" s="4"/>
    </row>
    <row r="31" spans="1:21" ht="12.75" customHeight="1">
      <c r="A31" s="40"/>
      <c r="B31" s="44"/>
      <c r="C31" s="44"/>
      <c r="D31" s="40"/>
      <c r="E31" s="40"/>
      <c r="F31" s="44"/>
      <c r="G31" s="70"/>
      <c r="H31" s="57" t="s">
        <v>21</v>
      </c>
      <c r="I31" s="13" t="s">
        <v>0</v>
      </c>
      <c r="J31" s="14" t="s">
        <v>0</v>
      </c>
      <c r="K31" s="14" t="s">
        <v>0</v>
      </c>
      <c r="L31" s="6"/>
      <c r="M31" s="19"/>
      <c r="S31" s="4"/>
      <c r="T31" s="4"/>
      <c r="U31" s="4"/>
    </row>
    <row r="32" spans="1:21" ht="12.75" customHeight="1" thickBot="1">
      <c r="A32" s="41"/>
      <c r="B32" s="44"/>
      <c r="C32" s="44"/>
      <c r="D32" s="41"/>
      <c r="E32" s="41"/>
      <c r="F32" s="44"/>
      <c r="G32" s="71"/>
      <c r="H32" s="58"/>
      <c r="I32" s="27" t="s">
        <v>19</v>
      </c>
      <c r="J32" s="27" t="s">
        <v>19</v>
      </c>
      <c r="K32" s="27" t="s">
        <v>19</v>
      </c>
      <c r="L32" s="1"/>
      <c r="S32" s="3"/>
      <c r="T32" s="3"/>
      <c r="U32" s="3"/>
    </row>
    <row r="33" spans="1:21" ht="6.7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1"/>
      <c r="S33" s="3"/>
      <c r="T33" s="3"/>
      <c r="U33" s="3"/>
    </row>
    <row r="34" spans="1:21" ht="12.75" customHeight="1">
      <c r="A34" s="37" t="s">
        <v>25</v>
      </c>
      <c r="B34" s="38"/>
      <c r="C34" s="38"/>
      <c r="D34" s="38"/>
      <c r="E34" s="38"/>
      <c r="F34" s="38"/>
      <c r="G34" s="38"/>
      <c r="H34" s="38"/>
      <c r="I34" s="38"/>
      <c r="J34" s="38"/>
      <c r="K34" s="56"/>
      <c r="L34" s="1"/>
      <c r="S34" s="3"/>
      <c r="T34" s="3"/>
      <c r="U34" s="3"/>
    </row>
    <row r="35" spans="1:21" ht="6.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"/>
      <c r="S35" s="3"/>
      <c r="T35" s="3"/>
      <c r="U35" s="3"/>
    </row>
    <row r="36" spans="1:21" ht="14.25" customHeight="1" thickBot="1">
      <c r="A36" s="16" t="s">
        <v>7</v>
      </c>
      <c r="B36" s="17" t="s">
        <v>6</v>
      </c>
      <c r="C36" s="16" t="s">
        <v>2</v>
      </c>
      <c r="D36" s="32" t="s">
        <v>161</v>
      </c>
      <c r="E36" s="32" t="s">
        <v>151</v>
      </c>
      <c r="F36" s="16" t="s">
        <v>1</v>
      </c>
      <c r="G36" s="10" t="s">
        <v>13</v>
      </c>
      <c r="H36" s="10" t="s">
        <v>13</v>
      </c>
      <c r="I36" s="17" t="s">
        <v>3</v>
      </c>
      <c r="J36" s="17" t="s">
        <v>4</v>
      </c>
      <c r="K36" s="17" t="s">
        <v>5</v>
      </c>
      <c r="L36" s="1"/>
      <c r="S36" s="3"/>
      <c r="T36" s="3"/>
      <c r="U36" s="3"/>
    </row>
    <row r="37" spans="1:21" ht="12.75" customHeight="1">
      <c r="A37" s="39">
        <v>4</v>
      </c>
      <c r="B37" s="44" t="s">
        <v>28</v>
      </c>
      <c r="C37" s="44" t="s">
        <v>41</v>
      </c>
      <c r="D37" s="39" t="s">
        <v>116</v>
      </c>
      <c r="E37" s="39" t="s">
        <v>118</v>
      </c>
      <c r="F37" s="44" t="s">
        <v>42</v>
      </c>
      <c r="G37" s="45">
        <v>606489</v>
      </c>
      <c r="H37" s="62">
        <v>32560</v>
      </c>
      <c r="I37" s="28" t="s">
        <v>18</v>
      </c>
      <c r="J37" s="28" t="s">
        <v>18</v>
      </c>
      <c r="K37" s="28" t="s">
        <v>18</v>
      </c>
      <c r="L37" s="1"/>
      <c r="S37" s="3"/>
      <c r="T37" s="3"/>
      <c r="U37" s="3"/>
    </row>
    <row r="38" spans="1:21" ht="12.75" customHeight="1">
      <c r="A38" s="40"/>
      <c r="B38" s="44"/>
      <c r="C38" s="44"/>
      <c r="D38" s="40"/>
      <c r="E38" s="40"/>
      <c r="F38" s="44"/>
      <c r="G38" s="46"/>
      <c r="H38" s="63"/>
      <c r="I38" s="13" t="s">
        <v>10</v>
      </c>
      <c r="J38" s="14" t="s">
        <v>11</v>
      </c>
      <c r="K38" s="14" t="s">
        <v>12</v>
      </c>
      <c r="L38" s="5"/>
      <c r="M38" s="20"/>
      <c r="S38" s="3"/>
      <c r="T38" s="3"/>
      <c r="U38" s="3"/>
    </row>
    <row r="39" spans="1:21" ht="12.75" customHeight="1">
      <c r="A39" s="40"/>
      <c r="B39" s="44"/>
      <c r="C39" s="44"/>
      <c r="D39" s="40"/>
      <c r="E39" s="40"/>
      <c r="F39" s="44"/>
      <c r="G39" s="46"/>
      <c r="H39" s="63"/>
      <c r="I39" s="18">
        <f>$H$37*50/100</f>
        <v>16280</v>
      </c>
      <c r="J39" s="18">
        <f>$H$37*48.36037153965/100</f>
        <v>15746.136973310038</v>
      </c>
      <c r="K39" s="18">
        <f>$H$37*1.63962846035/100</f>
        <v>533.8630266899601</v>
      </c>
      <c r="L39" s="11"/>
      <c r="S39" s="3"/>
      <c r="T39" s="3"/>
      <c r="U39" s="3"/>
    </row>
    <row r="40" spans="1:21" ht="12.75" customHeight="1">
      <c r="A40" s="40"/>
      <c r="B40" s="44"/>
      <c r="C40" s="44"/>
      <c r="D40" s="40"/>
      <c r="E40" s="40"/>
      <c r="F40" s="44"/>
      <c r="G40" s="70" t="s">
        <v>14</v>
      </c>
      <c r="H40" s="63"/>
      <c r="I40" s="7" t="s">
        <v>8</v>
      </c>
      <c r="J40" s="15" t="s">
        <v>8</v>
      </c>
      <c r="K40" s="15" t="s">
        <v>8</v>
      </c>
      <c r="L40" s="11"/>
      <c r="S40" s="3"/>
      <c r="T40" s="3"/>
      <c r="U40" s="3"/>
    </row>
    <row r="41" spans="1:21" ht="12.75" customHeight="1">
      <c r="A41" s="40"/>
      <c r="B41" s="44"/>
      <c r="C41" s="44"/>
      <c r="D41" s="40"/>
      <c r="E41" s="40"/>
      <c r="F41" s="44"/>
      <c r="G41" s="70"/>
      <c r="H41" s="63"/>
      <c r="I41" s="13" t="s">
        <v>9</v>
      </c>
      <c r="J41" s="14" t="s">
        <v>9</v>
      </c>
      <c r="K41" s="14" t="s">
        <v>9</v>
      </c>
      <c r="L41" s="6"/>
      <c r="S41" s="4"/>
      <c r="T41" s="4"/>
      <c r="U41" s="4"/>
    </row>
    <row r="42" spans="1:21" ht="12.75" customHeight="1">
      <c r="A42" s="40"/>
      <c r="B42" s="44"/>
      <c r="C42" s="44"/>
      <c r="D42" s="40"/>
      <c r="E42" s="40"/>
      <c r="F42" s="44"/>
      <c r="G42" s="70"/>
      <c r="H42" s="66" t="s">
        <v>22</v>
      </c>
      <c r="I42" s="13" t="s">
        <v>0</v>
      </c>
      <c r="J42" s="14" t="s">
        <v>0</v>
      </c>
      <c r="K42" s="14" t="s">
        <v>0</v>
      </c>
      <c r="L42" s="6"/>
      <c r="S42" s="4"/>
      <c r="T42" s="4"/>
      <c r="U42" s="4"/>
    </row>
    <row r="43" spans="1:21" ht="12.75" customHeight="1" thickBot="1">
      <c r="A43" s="41"/>
      <c r="B43" s="44"/>
      <c r="C43" s="39"/>
      <c r="D43" s="41"/>
      <c r="E43" s="41"/>
      <c r="F43" s="44"/>
      <c r="G43" s="71"/>
      <c r="H43" s="67"/>
      <c r="I43" s="27" t="s">
        <v>23</v>
      </c>
      <c r="J43" s="27" t="s">
        <v>23</v>
      </c>
      <c r="K43" s="27" t="s">
        <v>23</v>
      </c>
      <c r="L43" s="1"/>
      <c r="S43" s="3"/>
      <c r="T43" s="3"/>
      <c r="U43" s="3"/>
    </row>
    <row r="44" spans="1:11" ht="12.75" customHeight="1">
      <c r="A44" s="39">
        <v>5</v>
      </c>
      <c r="B44" s="44" t="s">
        <v>20</v>
      </c>
      <c r="C44" s="44" t="s">
        <v>43</v>
      </c>
      <c r="D44" s="39" t="s">
        <v>116</v>
      </c>
      <c r="E44" s="39" t="s">
        <v>119</v>
      </c>
      <c r="F44" s="44" t="s">
        <v>44</v>
      </c>
      <c r="G44" s="45">
        <v>606490</v>
      </c>
      <c r="H44" s="62">
        <v>30675</v>
      </c>
      <c r="I44" s="28" t="s">
        <v>18</v>
      </c>
      <c r="J44" s="28" t="s">
        <v>18</v>
      </c>
      <c r="K44" s="28" t="s">
        <v>18</v>
      </c>
    </row>
    <row r="45" spans="1:11" ht="12.75" customHeight="1">
      <c r="A45" s="40"/>
      <c r="B45" s="44"/>
      <c r="C45" s="44"/>
      <c r="D45" s="40"/>
      <c r="E45" s="40"/>
      <c r="F45" s="44"/>
      <c r="G45" s="46"/>
      <c r="H45" s="63"/>
      <c r="I45" s="13" t="s">
        <v>10</v>
      </c>
      <c r="J45" s="14" t="s">
        <v>11</v>
      </c>
      <c r="K45" s="14" t="s">
        <v>12</v>
      </c>
    </row>
    <row r="46" spans="1:11" ht="12.75" customHeight="1">
      <c r="A46" s="40"/>
      <c r="B46" s="44"/>
      <c r="C46" s="44"/>
      <c r="D46" s="40"/>
      <c r="E46" s="40"/>
      <c r="F46" s="44"/>
      <c r="G46" s="46"/>
      <c r="H46" s="63"/>
      <c r="I46" s="18">
        <f>$H$44*50/100</f>
        <v>15337.5</v>
      </c>
      <c r="J46" s="18">
        <f>$H$44*48.36037153965/100</f>
        <v>14834.543969787635</v>
      </c>
      <c r="K46" s="18">
        <f>$H$44*1.63962846035/100</f>
        <v>502.9560302123625</v>
      </c>
    </row>
    <row r="47" spans="1:11" ht="12.75" customHeight="1">
      <c r="A47" s="40"/>
      <c r="B47" s="44"/>
      <c r="C47" s="44"/>
      <c r="D47" s="40"/>
      <c r="E47" s="40"/>
      <c r="F47" s="44"/>
      <c r="G47" s="70" t="s">
        <v>14</v>
      </c>
      <c r="H47" s="63"/>
      <c r="I47" s="7" t="s">
        <v>8</v>
      </c>
      <c r="J47" s="15" t="s">
        <v>8</v>
      </c>
      <c r="K47" s="15" t="s">
        <v>8</v>
      </c>
    </row>
    <row r="48" spans="1:11" ht="12.75" customHeight="1">
      <c r="A48" s="40"/>
      <c r="B48" s="44"/>
      <c r="C48" s="44"/>
      <c r="D48" s="40"/>
      <c r="E48" s="40"/>
      <c r="F48" s="44"/>
      <c r="G48" s="70"/>
      <c r="H48" s="63"/>
      <c r="I48" s="13" t="s">
        <v>9</v>
      </c>
      <c r="J48" s="14" t="s">
        <v>9</v>
      </c>
      <c r="K48" s="14" t="s">
        <v>9</v>
      </c>
    </row>
    <row r="49" spans="1:11" ht="12.75" customHeight="1">
      <c r="A49" s="40"/>
      <c r="B49" s="44"/>
      <c r="C49" s="44"/>
      <c r="D49" s="40"/>
      <c r="E49" s="40"/>
      <c r="F49" s="44"/>
      <c r="G49" s="70"/>
      <c r="H49" s="57" t="s">
        <v>21</v>
      </c>
      <c r="I49" s="13" t="s">
        <v>0</v>
      </c>
      <c r="J49" s="14" t="s">
        <v>0</v>
      </c>
      <c r="K49" s="14" t="s">
        <v>0</v>
      </c>
    </row>
    <row r="50" spans="1:11" ht="13.5" customHeight="1" thickBot="1">
      <c r="A50" s="41"/>
      <c r="B50" s="44"/>
      <c r="C50" s="44"/>
      <c r="D50" s="41"/>
      <c r="E50" s="41"/>
      <c r="F50" s="44"/>
      <c r="G50" s="71"/>
      <c r="H50" s="58"/>
      <c r="I50" s="27" t="s">
        <v>19</v>
      </c>
      <c r="J50" s="27" t="s">
        <v>19</v>
      </c>
      <c r="K50" s="27" t="s">
        <v>19</v>
      </c>
    </row>
    <row r="51" spans="1:11" ht="12.75" customHeight="1">
      <c r="A51" s="39">
        <v>6</v>
      </c>
      <c r="B51" s="44" t="s">
        <v>20</v>
      </c>
      <c r="C51" s="39" t="s">
        <v>45</v>
      </c>
      <c r="D51" s="39" t="s">
        <v>116</v>
      </c>
      <c r="E51" s="39" t="s">
        <v>120</v>
      </c>
      <c r="F51" s="39" t="s">
        <v>46</v>
      </c>
      <c r="G51" s="45">
        <v>606491</v>
      </c>
      <c r="H51" s="62">
        <v>30740</v>
      </c>
      <c r="I51" s="28" t="s">
        <v>18</v>
      </c>
      <c r="J51" s="28" t="s">
        <v>18</v>
      </c>
      <c r="K51" s="28" t="s">
        <v>18</v>
      </c>
    </row>
    <row r="52" spans="1:11" ht="12.75" customHeight="1">
      <c r="A52" s="40"/>
      <c r="B52" s="44"/>
      <c r="C52" s="40"/>
      <c r="D52" s="40"/>
      <c r="E52" s="40"/>
      <c r="F52" s="40"/>
      <c r="G52" s="46"/>
      <c r="H52" s="63"/>
      <c r="I52" s="13" t="s">
        <v>10</v>
      </c>
      <c r="J52" s="14" t="s">
        <v>11</v>
      </c>
      <c r="K52" s="14" t="s">
        <v>12</v>
      </c>
    </row>
    <row r="53" spans="1:11" ht="12.75" customHeight="1">
      <c r="A53" s="40"/>
      <c r="B53" s="44"/>
      <c r="C53" s="40"/>
      <c r="D53" s="40"/>
      <c r="E53" s="40"/>
      <c r="F53" s="40"/>
      <c r="G53" s="46"/>
      <c r="H53" s="63"/>
      <c r="I53" s="18">
        <f>$H$51*50/100</f>
        <v>15370</v>
      </c>
      <c r="J53" s="18">
        <f>$H$51*48.36037153965/100</f>
        <v>14865.978211288408</v>
      </c>
      <c r="K53" s="18">
        <f>$H$51*1.63962846035/100</f>
        <v>504.02178871159</v>
      </c>
    </row>
    <row r="54" spans="1:11" ht="12.75" customHeight="1">
      <c r="A54" s="40"/>
      <c r="B54" s="44"/>
      <c r="C54" s="40"/>
      <c r="D54" s="40"/>
      <c r="E54" s="40"/>
      <c r="F54" s="40"/>
      <c r="G54" s="64" t="s">
        <v>14</v>
      </c>
      <c r="H54" s="63"/>
      <c r="I54" s="7" t="s">
        <v>8</v>
      </c>
      <c r="J54" s="15" t="s">
        <v>8</v>
      </c>
      <c r="K54" s="15" t="s">
        <v>8</v>
      </c>
    </row>
    <row r="55" spans="1:11" ht="12.75" customHeight="1">
      <c r="A55" s="40"/>
      <c r="B55" s="44"/>
      <c r="C55" s="40"/>
      <c r="D55" s="40"/>
      <c r="E55" s="40"/>
      <c r="F55" s="40"/>
      <c r="G55" s="64"/>
      <c r="H55" s="63"/>
      <c r="I55" s="13" t="s">
        <v>9</v>
      </c>
      <c r="J55" s="14" t="s">
        <v>9</v>
      </c>
      <c r="K55" s="14" t="s">
        <v>9</v>
      </c>
    </row>
    <row r="56" spans="1:11" ht="12.75" customHeight="1">
      <c r="A56" s="40"/>
      <c r="B56" s="44"/>
      <c r="C56" s="40"/>
      <c r="D56" s="40"/>
      <c r="E56" s="40"/>
      <c r="F56" s="40"/>
      <c r="G56" s="64"/>
      <c r="H56" s="57" t="s">
        <v>21</v>
      </c>
      <c r="I56" s="13" t="s">
        <v>0</v>
      </c>
      <c r="J56" s="14" t="s">
        <v>0</v>
      </c>
      <c r="K56" s="14" t="s">
        <v>0</v>
      </c>
    </row>
    <row r="57" spans="1:11" ht="13.5" customHeight="1" thickBot="1">
      <c r="A57" s="41"/>
      <c r="B57" s="44"/>
      <c r="C57" s="41"/>
      <c r="D57" s="41"/>
      <c r="E57" s="41"/>
      <c r="F57" s="41"/>
      <c r="G57" s="65"/>
      <c r="H57" s="58"/>
      <c r="I57" s="27" t="s">
        <v>19</v>
      </c>
      <c r="J57" s="27" t="s">
        <v>19</v>
      </c>
      <c r="K57" s="27" t="s">
        <v>19</v>
      </c>
    </row>
    <row r="58" spans="1:11" ht="12.75" customHeight="1">
      <c r="A58" s="44">
        <v>7</v>
      </c>
      <c r="B58" s="44" t="s">
        <v>20</v>
      </c>
      <c r="C58" s="44" t="s">
        <v>47</v>
      </c>
      <c r="D58" s="39" t="s">
        <v>116</v>
      </c>
      <c r="E58" s="39" t="s">
        <v>121</v>
      </c>
      <c r="F58" s="73" t="s">
        <v>48</v>
      </c>
      <c r="G58" s="45">
        <v>606492</v>
      </c>
      <c r="H58" s="62">
        <v>30675</v>
      </c>
      <c r="I58" s="28" t="s">
        <v>18</v>
      </c>
      <c r="J58" s="28" t="s">
        <v>18</v>
      </c>
      <c r="K58" s="28" t="s">
        <v>18</v>
      </c>
    </row>
    <row r="59" spans="1:11" ht="12.75" customHeight="1">
      <c r="A59" s="44"/>
      <c r="B59" s="44"/>
      <c r="C59" s="44"/>
      <c r="D59" s="40"/>
      <c r="E59" s="40"/>
      <c r="F59" s="73"/>
      <c r="G59" s="46"/>
      <c r="H59" s="63"/>
      <c r="I59" s="29" t="s">
        <v>10</v>
      </c>
      <c r="J59" s="30" t="s">
        <v>11</v>
      </c>
      <c r="K59" s="30" t="s">
        <v>12</v>
      </c>
    </row>
    <row r="60" spans="1:11" ht="12.75" customHeight="1">
      <c r="A60" s="44"/>
      <c r="B60" s="44"/>
      <c r="C60" s="44"/>
      <c r="D60" s="40"/>
      <c r="E60" s="40"/>
      <c r="F60" s="73"/>
      <c r="G60" s="46"/>
      <c r="H60" s="63"/>
      <c r="I60" s="18">
        <f>$H$58*50/100</f>
        <v>15337.5</v>
      </c>
      <c r="J60" s="18">
        <f>$H$58*48.36037153965/100</f>
        <v>14834.543969787635</v>
      </c>
      <c r="K60" s="18">
        <f>$H$58*1.63962846035/100</f>
        <v>502.9560302123625</v>
      </c>
    </row>
    <row r="61" spans="1:11" ht="12.75" customHeight="1">
      <c r="A61" s="44"/>
      <c r="B61" s="44"/>
      <c r="C61" s="44"/>
      <c r="D61" s="40"/>
      <c r="E61" s="40"/>
      <c r="F61" s="73"/>
      <c r="G61" s="70" t="s">
        <v>14</v>
      </c>
      <c r="H61" s="63"/>
      <c r="I61" s="18" t="s">
        <v>8</v>
      </c>
      <c r="J61" s="31" t="s">
        <v>8</v>
      </c>
      <c r="K61" s="31" t="s">
        <v>8</v>
      </c>
    </row>
    <row r="62" spans="1:11" ht="12.75" customHeight="1">
      <c r="A62" s="44"/>
      <c r="B62" s="44"/>
      <c r="C62" s="44"/>
      <c r="D62" s="40"/>
      <c r="E62" s="40"/>
      <c r="F62" s="73"/>
      <c r="G62" s="70"/>
      <c r="H62" s="63"/>
      <c r="I62" s="29" t="s">
        <v>9</v>
      </c>
      <c r="J62" s="30" t="s">
        <v>9</v>
      </c>
      <c r="K62" s="30" t="s">
        <v>9</v>
      </c>
    </row>
    <row r="63" spans="1:11" ht="12.75" customHeight="1">
      <c r="A63" s="44"/>
      <c r="B63" s="44"/>
      <c r="C63" s="44"/>
      <c r="D63" s="40"/>
      <c r="E63" s="40"/>
      <c r="F63" s="73"/>
      <c r="G63" s="70"/>
      <c r="H63" s="57" t="s">
        <v>21</v>
      </c>
      <c r="I63" s="29" t="s">
        <v>0</v>
      </c>
      <c r="J63" s="30" t="s">
        <v>0</v>
      </c>
      <c r="K63" s="30" t="s">
        <v>0</v>
      </c>
    </row>
    <row r="64" spans="1:11" ht="12.75" customHeight="1" thickBot="1">
      <c r="A64" s="44"/>
      <c r="B64" s="44"/>
      <c r="C64" s="44"/>
      <c r="D64" s="41"/>
      <c r="E64" s="41"/>
      <c r="F64" s="73"/>
      <c r="G64" s="71"/>
      <c r="H64" s="58"/>
      <c r="I64" s="27" t="s">
        <v>19</v>
      </c>
      <c r="J64" s="27" t="s">
        <v>19</v>
      </c>
      <c r="K64" s="27" t="s">
        <v>19</v>
      </c>
    </row>
    <row r="65" spans="1:11" ht="12.75" customHeight="1">
      <c r="A65" s="39">
        <v>8</v>
      </c>
      <c r="B65" s="44" t="s">
        <v>28</v>
      </c>
      <c r="C65" s="39" t="s">
        <v>49</v>
      </c>
      <c r="D65" s="39" t="s">
        <v>116</v>
      </c>
      <c r="E65" s="39" t="s">
        <v>122</v>
      </c>
      <c r="F65" s="74" t="s">
        <v>50</v>
      </c>
      <c r="G65" s="45">
        <v>606493</v>
      </c>
      <c r="H65" s="62">
        <v>32560</v>
      </c>
      <c r="I65" s="28" t="s">
        <v>18</v>
      </c>
      <c r="J65" s="28" t="s">
        <v>18</v>
      </c>
      <c r="K65" s="28" t="s">
        <v>18</v>
      </c>
    </row>
    <row r="66" spans="1:11" ht="12.75" customHeight="1">
      <c r="A66" s="40"/>
      <c r="B66" s="44"/>
      <c r="C66" s="40"/>
      <c r="D66" s="40"/>
      <c r="E66" s="40"/>
      <c r="F66" s="75"/>
      <c r="G66" s="46"/>
      <c r="H66" s="63"/>
      <c r="I66" s="29" t="s">
        <v>10</v>
      </c>
      <c r="J66" s="30" t="s">
        <v>11</v>
      </c>
      <c r="K66" s="30" t="s">
        <v>12</v>
      </c>
    </row>
    <row r="67" spans="1:11" ht="12.75" customHeight="1">
      <c r="A67" s="40"/>
      <c r="B67" s="44"/>
      <c r="C67" s="40"/>
      <c r="D67" s="40"/>
      <c r="E67" s="40"/>
      <c r="F67" s="75"/>
      <c r="G67" s="46"/>
      <c r="H67" s="63"/>
      <c r="I67" s="18">
        <f>$H$65*50/100</f>
        <v>16280</v>
      </c>
      <c r="J67" s="18">
        <f>$H$65*48.36037153965/100</f>
        <v>15746.136973310038</v>
      </c>
      <c r="K67" s="18">
        <f>$H$65*1.63962846035/100</f>
        <v>533.8630266899601</v>
      </c>
    </row>
    <row r="68" spans="1:11" ht="12.75" customHeight="1">
      <c r="A68" s="40"/>
      <c r="B68" s="44"/>
      <c r="C68" s="40"/>
      <c r="D68" s="40"/>
      <c r="E68" s="40"/>
      <c r="F68" s="75"/>
      <c r="G68" s="64" t="s">
        <v>14</v>
      </c>
      <c r="H68" s="63"/>
      <c r="I68" s="7" t="s">
        <v>8</v>
      </c>
      <c r="J68" s="15" t="s">
        <v>8</v>
      </c>
      <c r="K68" s="15" t="s">
        <v>8</v>
      </c>
    </row>
    <row r="69" spans="1:11" ht="12.75" customHeight="1">
      <c r="A69" s="40"/>
      <c r="B69" s="44"/>
      <c r="C69" s="40"/>
      <c r="D69" s="40"/>
      <c r="E69" s="40"/>
      <c r="F69" s="75"/>
      <c r="G69" s="64"/>
      <c r="H69" s="63"/>
      <c r="I69" s="13" t="s">
        <v>9</v>
      </c>
      <c r="J69" s="14" t="s">
        <v>9</v>
      </c>
      <c r="K69" s="14" t="s">
        <v>9</v>
      </c>
    </row>
    <row r="70" spans="1:11" ht="12.75" customHeight="1">
      <c r="A70" s="40"/>
      <c r="B70" s="44"/>
      <c r="C70" s="40"/>
      <c r="D70" s="40"/>
      <c r="E70" s="40"/>
      <c r="F70" s="75"/>
      <c r="G70" s="64"/>
      <c r="H70" s="66" t="s">
        <v>22</v>
      </c>
      <c r="I70" s="13" t="s">
        <v>0</v>
      </c>
      <c r="J70" s="14" t="s">
        <v>0</v>
      </c>
      <c r="K70" s="14" t="s">
        <v>0</v>
      </c>
    </row>
    <row r="71" spans="1:11" ht="12.75" customHeight="1" thickBot="1">
      <c r="A71" s="41"/>
      <c r="B71" s="44"/>
      <c r="C71" s="41"/>
      <c r="D71" s="41"/>
      <c r="E71" s="41"/>
      <c r="F71" s="76"/>
      <c r="G71" s="65"/>
      <c r="H71" s="67"/>
      <c r="I71" s="27" t="s">
        <v>23</v>
      </c>
      <c r="J71" s="27" t="s">
        <v>23</v>
      </c>
      <c r="K71" s="27" t="s">
        <v>23</v>
      </c>
    </row>
    <row r="72" spans="1:11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 customHeight="1">
      <c r="A73" s="37" t="s">
        <v>25</v>
      </c>
      <c r="B73" s="38"/>
      <c r="C73" s="38"/>
      <c r="D73" s="38"/>
      <c r="E73" s="38"/>
      <c r="F73" s="38"/>
      <c r="G73" s="38"/>
      <c r="H73" s="38"/>
      <c r="I73" s="38"/>
      <c r="J73" s="38"/>
      <c r="K73" s="56"/>
    </row>
    <row r="74" spans="1:11" ht="10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12.75" customHeight="1" thickBot="1">
      <c r="A75" s="32" t="s">
        <v>7</v>
      </c>
      <c r="B75" s="10" t="s">
        <v>6</v>
      </c>
      <c r="C75" s="32" t="s">
        <v>2</v>
      </c>
      <c r="D75" s="32" t="s">
        <v>161</v>
      </c>
      <c r="E75" s="32" t="s">
        <v>151</v>
      </c>
      <c r="F75" s="32" t="s">
        <v>1</v>
      </c>
      <c r="G75" s="10" t="s">
        <v>13</v>
      </c>
      <c r="H75" s="10" t="s">
        <v>13</v>
      </c>
      <c r="I75" s="17" t="s">
        <v>3</v>
      </c>
      <c r="J75" s="17" t="s">
        <v>4</v>
      </c>
      <c r="K75" s="17" t="s">
        <v>5</v>
      </c>
    </row>
    <row r="76" spans="1:11" ht="12.75" customHeight="1">
      <c r="A76" s="40">
        <v>9</v>
      </c>
      <c r="B76" s="44" t="s">
        <v>28</v>
      </c>
      <c r="C76" s="41" t="s">
        <v>51</v>
      </c>
      <c r="D76" s="39" t="s">
        <v>116</v>
      </c>
      <c r="E76" s="39" t="s">
        <v>123</v>
      </c>
      <c r="F76" s="41" t="s">
        <v>52</v>
      </c>
      <c r="G76" s="45">
        <v>606494</v>
      </c>
      <c r="H76" s="63">
        <v>32560</v>
      </c>
      <c r="I76" s="28" t="s">
        <v>18</v>
      </c>
      <c r="J76" s="28" t="s">
        <v>18</v>
      </c>
      <c r="K76" s="28" t="s">
        <v>18</v>
      </c>
    </row>
    <row r="77" spans="1:11" ht="12.75" customHeight="1">
      <c r="A77" s="40"/>
      <c r="B77" s="44"/>
      <c r="C77" s="44"/>
      <c r="D77" s="40"/>
      <c r="E77" s="40"/>
      <c r="F77" s="44"/>
      <c r="G77" s="46"/>
      <c r="H77" s="63"/>
      <c r="I77" s="13" t="s">
        <v>10</v>
      </c>
      <c r="J77" s="14" t="s">
        <v>11</v>
      </c>
      <c r="K77" s="14" t="s">
        <v>12</v>
      </c>
    </row>
    <row r="78" spans="1:11" ht="12.75" customHeight="1">
      <c r="A78" s="40"/>
      <c r="B78" s="44"/>
      <c r="C78" s="44"/>
      <c r="D78" s="40"/>
      <c r="E78" s="40"/>
      <c r="F78" s="44"/>
      <c r="G78" s="46"/>
      <c r="H78" s="63"/>
      <c r="I78" s="18">
        <f>$H$76*50/100</f>
        <v>16280</v>
      </c>
      <c r="J78" s="18">
        <f>$H$76*48.36037153965/100</f>
        <v>15746.136973310038</v>
      </c>
      <c r="K78" s="18">
        <f>$H$76*1.63962846035/100</f>
        <v>533.8630266899601</v>
      </c>
    </row>
    <row r="79" spans="1:11" ht="12.75" customHeight="1">
      <c r="A79" s="40"/>
      <c r="B79" s="44"/>
      <c r="C79" s="44"/>
      <c r="D79" s="40"/>
      <c r="E79" s="40"/>
      <c r="F79" s="44"/>
      <c r="G79" s="70" t="s">
        <v>14</v>
      </c>
      <c r="H79" s="63"/>
      <c r="I79" s="7" t="s">
        <v>8</v>
      </c>
      <c r="J79" s="15" t="s">
        <v>8</v>
      </c>
      <c r="K79" s="15" t="s">
        <v>8</v>
      </c>
    </row>
    <row r="80" spans="1:11" ht="12.75" customHeight="1">
      <c r="A80" s="40"/>
      <c r="B80" s="44"/>
      <c r="C80" s="44"/>
      <c r="D80" s="40"/>
      <c r="E80" s="40"/>
      <c r="F80" s="44"/>
      <c r="G80" s="70"/>
      <c r="H80" s="63"/>
      <c r="I80" s="13" t="s">
        <v>9</v>
      </c>
      <c r="J80" s="14" t="s">
        <v>9</v>
      </c>
      <c r="K80" s="14" t="s">
        <v>9</v>
      </c>
    </row>
    <row r="81" spans="1:11" ht="12.75" customHeight="1">
      <c r="A81" s="40"/>
      <c r="B81" s="44"/>
      <c r="C81" s="44"/>
      <c r="D81" s="40"/>
      <c r="E81" s="40"/>
      <c r="F81" s="44"/>
      <c r="G81" s="70"/>
      <c r="H81" s="66" t="s">
        <v>22</v>
      </c>
      <c r="I81" s="13" t="s">
        <v>0</v>
      </c>
      <c r="J81" s="14" t="s">
        <v>0</v>
      </c>
      <c r="K81" s="14" t="s">
        <v>0</v>
      </c>
    </row>
    <row r="82" spans="1:11" ht="12.75" customHeight="1" thickBot="1">
      <c r="A82" s="41"/>
      <c r="B82" s="44"/>
      <c r="C82" s="44"/>
      <c r="D82" s="41"/>
      <c r="E82" s="41"/>
      <c r="F82" s="44"/>
      <c r="G82" s="71"/>
      <c r="H82" s="67"/>
      <c r="I82" s="27" t="s">
        <v>23</v>
      </c>
      <c r="J82" s="27" t="s">
        <v>23</v>
      </c>
      <c r="K82" s="27" t="s">
        <v>23</v>
      </c>
    </row>
    <row r="83" spans="1:11" ht="12.75" customHeight="1">
      <c r="A83" s="39">
        <v>10</v>
      </c>
      <c r="B83" s="44" t="s">
        <v>28</v>
      </c>
      <c r="C83" s="44" t="s">
        <v>53</v>
      </c>
      <c r="D83" s="39" t="s">
        <v>124</v>
      </c>
      <c r="E83" s="39" t="s">
        <v>125</v>
      </c>
      <c r="F83" s="44" t="s">
        <v>54</v>
      </c>
      <c r="G83" s="45">
        <v>606495</v>
      </c>
      <c r="H83" s="62">
        <v>25555.2</v>
      </c>
      <c r="I83" s="28" t="s">
        <v>18</v>
      </c>
      <c r="J83" s="28" t="s">
        <v>18</v>
      </c>
      <c r="K83" s="28" t="s">
        <v>18</v>
      </c>
    </row>
    <row r="84" spans="1:11" ht="12.75" customHeight="1">
      <c r="A84" s="40"/>
      <c r="B84" s="44"/>
      <c r="C84" s="44"/>
      <c r="D84" s="40"/>
      <c r="E84" s="40"/>
      <c r="F84" s="44"/>
      <c r="G84" s="46"/>
      <c r="H84" s="63"/>
      <c r="I84" s="13" t="s">
        <v>10</v>
      </c>
      <c r="J84" s="14" t="s">
        <v>11</v>
      </c>
      <c r="K84" s="14" t="s">
        <v>12</v>
      </c>
    </row>
    <row r="85" spans="1:11" ht="12.75" customHeight="1">
      <c r="A85" s="40"/>
      <c r="B85" s="44"/>
      <c r="C85" s="44"/>
      <c r="D85" s="40"/>
      <c r="E85" s="40"/>
      <c r="F85" s="44"/>
      <c r="G85" s="46"/>
      <c r="H85" s="63"/>
      <c r="I85" s="18">
        <f>$H$83*50/100</f>
        <v>12777.6</v>
      </c>
      <c r="J85" s="18">
        <f>$H$83*48.36037153965/100</f>
        <v>12358.589667700637</v>
      </c>
      <c r="K85" s="18">
        <f>$H$83*1.63962846035/100</f>
        <v>419.0103322993632</v>
      </c>
    </row>
    <row r="86" spans="1:11" ht="12.75" customHeight="1">
      <c r="A86" s="40"/>
      <c r="B86" s="44"/>
      <c r="C86" s="44"/>
      <c r="D86" s="40"/>
      <c r="E86" s="40"/>
      <c r="F86" s="44"/>
      <c r="G86" s="70" t="s">
        <v>14</v>
      </c>
      <c r="H86" s="63"/>
      <c r="I86" s="7" t="s">
        <v>8</v>
      </c>
      <c r="J86" s="15" t="s">
        <v>8</v>
      </c>
      <c r="K86" s="15" t="s">
        <v>8</v>
      </c>
    </row>
    <row r="87" spans="1:11" ht="12.75" customHeight="1">
      <c r="A87" s="40"/>
      <c r="B87" s="44"/>
      <c r="C87" s="44"/>
      <c r="D87" s="40"/>
      <c r="E87" s="40"/>
      <c r="F87" s="44"/>
      <c r="G87" s="70"/>
      <c r="H87" s="63"/>
      <c r="I87" s="13" t="s">
        <v>9</v>
      </c>
      <c r="J87" s="14" t="s">
        <v>9</v>
      </c>
      <c r="K87" s="14" t="s">
        <v>9</v>
      </c>
    </row>
    <row r="88" spans="1:11" ht="12.75" customHeight="1">
      <c r="A88" s="40"/>
      <c r="B88" s="44"/>
      <c r="C88" s="44"/>
      <c r="D88" s="40"/>
      <c r="E88" s="40"/>
      <c r="F88" s="44"/>
      <c r="G88" s="70"/>
      <c r="H88" s="66" t="s">
        <v>22</v>
      </c>
      <c r="I88" s="13" t="s">
        <v>0</v>
      </c>
      <c r="J88" s="14" t="s">
        <v>0</v>
      </c>
      <c r="K88" s="14" t="s">
        <v>0</v>
      </c>
    </row>
    <row r="89" spans="1:11" ht="12.75" customHeight="1" thickBot="1">
      <c r="A89" s="41"/>
      <c r="B89" s="44"/>
      <c r="C89" s="39"/>
      <c r="D89" s="41"/>
      <c r="E89" s="41"/>
      <c r="F89" s="39"/>
      <c r="G89" s="71"/>
      <c r="H89" s="67"/>
      <c r="I89" s="27" t="s">
        <v>23</v>
      </c>
      <c r="J89" s="27" t="s">
        <v>23</v>
      </c>
      <c r="K89" s="27" t="s">
        <v>23</v>
      </c>
    </row>
    <row r="90" spans="1:11" ht="12.75" customHeight="1">
      <c r="A90" s="40">
        <v>11</v>
      </c>
      <c r="B90" s="44" t="s">
        <v>20</v>
      </c>
      <c r="C90" s="44" t="s">
        <v>55</v>
      </c>
      <c r="D90" s="39" t="s">
        <v>124</v>
      </c>
      <c r="E90" s="39" t="s">
        <v>126</v>
      </c>
      <c r="F90" s="44" t="s">
        <v>56</v>
      </c>
      <c r="G90" s="45">
        <v>606496</v>
      </c>
      <c r="H90" s="62">
        <v>30412.8</v>
      </c>
      <c r="I90" s="28" t="s">
        <v>18</v>
      </c>
      <c r="J90" s="28" t="s">
        <v>18</v>
      </c>
      <c r="K90" s="28" t="s">
        <v>18</v>
      </c>
    </row>
    <row r="91" spans="1:11" ht="12.75" customHeight="1">
      <c r="A91" s="40"/>
      <c r="B91" s="44"/>
      <c r="C91" s="44"/>
      <c r="D91" s="40"/>
      <c r="E91" s="40"/>
      <c r="F91" s="44"/>
      <c r="G91" s="46"/>
      <c r="H91" s="63"/>
      <c r="I91" s="13" t="s">
        <v>10</v>
      </c>
      <c r="J91" s="14" t="s">
        <v>11</v>
      </c>
      <c r="K91" s="14" t="s">
        <v>12</v>
      </c>
    </row>
    <row r="92" spans="1:11" ht="12.75" customHeight="1">
      <c r="A92" s="40"/>
      <c r="B92" s="44"/>
      <c r="C92" s="44"/>
      <c r="D92" s="40"/>
      <c r="E92" s="40"/>
      <c r="F92" s="44"/>
      <c r="G92" s="46"/>
      <c r="H92" s="63"/>
      <c r="I92" s="18">
        <f>$H$90*50/100</f>
        <v>15206.4</v>
      </c>
      <c r="J92" s="18">
        <f>$H$90*48.36037153965/100</f>
        <v>14707.743075610673</v>
      </c>
      <c r="K92" s="18">
        <f>$H$90*1.63962846035/100</f>
        <v>498.6569243893248</v>
      </c>
    </row>
    <row r="93" spans="1:11" ht="12.75" customHeight="1">
      <c r="A93" s="40"/>
      <c r="B93" s="44"/>
      <c r="C93" s="44"/>
      <c r="D93" s="40"/>
      <c r="E93" s="40"/>
      <c r="F93" s="44"/>
      <c r="G93" s="70" t="s">
        <v>14</v>
      </c>
      <c r="H93" s="63"/>
      <c r="I93" s="7" t="s">
        <v>8</v>
      </c>
      <c r="J93" s="15" t="s">
        <v>8</v>
      </c>
      <c r="K93" s="15" t="s">
        <v>8</v>
      </c>
    </row>
    <row r="94" spans="1:11" ht="12.75" customHeight="1">
      <c r="A94" s="40"/>
      <c r="B94" s="44"/>
      <c r="C94" s="44"/>
      <c r="D94" s="40"/>
      <c r="E94" s="40"/>
      <c r="F94" s="44"/>
      <c r="G94" s="70"/>
      <c r="H94" s="63"/>
      <c r="I94" s="13" t="s">
        <v>9</v>
      </c>
      <c r="J94" s="14" t="s">
        <v>9</v>
      </c>
      <c r="K94" s="14" t="s">
        <v>9</v>
      </c>
    </row>
    <row r="95" spans="1:11" ht="12.75" customHeight="1">
      <c r="A95" s="40"/>
      <c r="B95" s="44"/>
      <c r="C95" s="44"/>
      <c r="D95" s="40"/>
      <c r="E95" s="40"/>
      <c r="F95" s="44"/>
      <c r="G95" s="70"/>
      <c r="H95" s="57" t="s">
        <v>21</v>
      </c>
      <c r="I95" s="13" t="s">
        <v>0</v>
      </c>
      <c r="J95" s="14" t="s">
        <v>0</v>
      </c>
      <c r="K95" s="14" t="s">
        <v>0</v>
      </c>
    </row>
    <row r="96" spans="1:11" ht="12.75" customHeight="1" thickBot="1">
      <c r="A96" s="41"/>
      <c r="B96" s="44"/>
      <c r="C96" s="44"/>
      <c r="D96" s="41"/>
      <c r="E96" s="41"/>
      <c r="F96" s="44"/>
      <c r="G96" s="71"/>
      <c r="H96" s="58"/>
      <c r="I96" s="27" t="s">
        <v>19</v>
      </c>
      <c r="J96" s="27" t="s">
        <v>19</v>
      </c>
      <c r="K96" s="27" t="s">
        <v>19</v>
      </c>
    </row>
    <row r="97" spans="1:11" ht="12.75" customHeight="1">
      <c r="A97" s="39">
        <v>12</v>
      </c>
      <c r="B97" s="44" t="s">
        <v>28</v>
      </c>
      <c r="C97" s="41" t="s">
        <v>58</v>
      </c>
      <c r="D97" s="39" t="s">
        <v>124</v>
      </c>
      <c r="E97" s="39" t="s">
        <v>126</v>
      </c>
      <c r="F97" s="44" t="s">
        <v>57</v>
      </c>
      <c r="G97" s="45">
        <v>606497</v>
      </c>
      <c r="H97" s="62">
        <v>30412.8</v>
      </c>
      <c r="I97" s="28" t="s">
        <v>18</v>
      </c>
      <c r="J97" s="28" t="s">
        <v>18</v>
      </c>
      <c r="K97" s="28" t="s">
        <v>18</v>
      </c>
    </row>
    <row r="98" spans="1:11" ht="12.75" customHeight="1">
      <c r="A98" s="40"/>
      <c r="B98" s="44"/>
      <c r="C98" s="44"/>
      <c r="D98" s="40"/>
      <c r="E98" s="40"/>
      <c r="F98" s="44"/>
      <c r="G98" s="46"/>
      <c r="H98" s="63"/>
      <c r="I98" s="13" t="s">
        <v>10</v>
      </c>
      <c r="J98" s="14" t="s">
        <v>11</v>
      </c>
      <c r="K98" s="14" t="s">
        <v>12</v>
      </c>
    </row>
    <row r="99" spans="1:11" ht="12.75" customHeight="1">
      <c r="A99" s="40"/>
      <c r="B99" s="44"/>
      <c r="C99" s="44"/>
      <c r="D99" s="40"/>
      <c r="E99" s="40"/>
      <c r="F99" s="44"/>
      <c r="G99" s="46"/>
      <c r="H99" s="63"/>
      <c r="I99" s="18">
        <f>$H$97*50/100</f>
        <v>15206.4</v>
      </c>
      <c r="J99" s="18">
        <f>$H$97*48.36037153965/100</f>
        <v>14707.743075610673</v>
      </c>
      <c r="K99" s="18">
        <f>$H$97*1.63962846035/100</f>
        <v>498.6569243893248</v>
      </c>
    </row>
    <row r="100" spans="1:11" ht="12.75" customHeight="1">
      <c r="A100" s="40"/>
      <c r="B100" s="44"/>
      <c r="C100" s="44"/>
      <c r="D100" s="40"/>
      <c r="E100" s="40"/>
      <c r="F100" s="44"/>
      <c r="G100" s="64" t="s">
        <v>14</v>
      </c>
      <c r="H100" s="63"/>
      <c r="I100" s="7" t="s">
        <v>8</v>
      </c>
      <c r="J100" s="15" t="s">
        <v>8</v>
      </c>
      <c r="K100" s="15" t="s">
        <v>8</v>
      </c>
    </row>
    <row r="101" spans="1:11" ht="12.75" customHeight="1">
      <c r="A101" s="40"/>
      <c r="B101" s="44"/>
      <c r="C101" s="44"/>
      <c r="D101" s="40"/>
      <c r="E101" s="40"/>
      <c r="F101" s="44"/>
      <c r="G101" s="64"/>
      <c r="H101" s="63"/>
      <c r="I101" s="13" t="s">
        <v>9</v>
      </c>
      <c r="J101" s="14" t="s">
        <v>9</v>
      </c>
      <c r="K101" s="14" t="s">
        <v>9</v>
      </c>
    </row>
    <row r="102" spans="1:11" ht="12.75" customHeight="1">
      <c r="A102" s="40"/>
      <c r="B102" s="44"/>
      <c r="C102" s="44"/>
      <c r="D102" s="40"/>
      <c r="E102" s="40"/>
      <c r="F102" s="44"/>
      <c r="G102" s="64"/>
      <c r="H102" s="66" t="s">
        <v>22</v>
      </c>
      <c r="I102" s="13" t="s">
        <v>0</v>
      </c>
      <c r="J102" s="14" t="s">
        <v>0</v>
      </c>
      <c r="K102" s="14" t="s">
        <v>0</v>
      </c>
    </row>
    <row r="103" spans="1:11" ht="12.75" customHeight="1" thickBot="1">
      <c r="A103" s="41"/>
      <c r="B103" s="44"/>
      <c r="C103" s="44"/>
      <c r="D103" s="41"/>
      <c r="E103" s="41"/>
      <c r="F103" s="44"/>
      <c r="G103" s="65"/>
      <c r="H103" s="67"/>
      <c r="I103" s="27" t="s">
        <v>23</v>
      </c>
      <c r="J103" s="27" t="s">
        <v>23</v>
      </c>
      <c r="K103" s="27" t="s">
        <v>23</v>
      </c>
    </row>
    <row r="104" spans="1:11" ht="4.5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1:11" ht="15.75" customHeight="1">
      <c r="A105" s="37" t="s">
        <v>26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56"/>
    </row>
    <row r="106" spans="1:11" ht="6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1:11" ht="12.75" customHeight="1" thickBot="1">
      <c r="A107" s="32" t="s">
        <v>7</v>
      </c>
      <c r="B107" s="10" t="s">
        <v>6</v>
      </c>
      <c r="C107" s="32" t="s">
        <v>2</v>
      </c>
      <c r="D107" s="32" t="s">
        <v>161</v>
      </c>
      <c r="E107" s="32" t="s">
        <v>151</v>
      </c>
      <c r="F107" s="32" t="s">
        <v>1</v>
      </c>
      <c r="G107" s="10" t="s">
        <v>13</v>
      </c>
      <c r="H107" s="10" t="s">
        <v>13</v>
      </c>
      <c r="I107" s="17" t="s">
        <v>3</v>
      </c>
      <c r="J107" s="17" t="s">
        <v>4</v>
      </c>
      <c r="K107" s="17" t="s">
        <v>5</v>
      </c>
    </row>
    <row r="108" spans="1:11" ht="12.75" customHeight="1">
      <c r="A108" s="40">
        <v>1</v>
      </c>
      <c r="B108" s="44" t="s">
        <v>28</v>
      </c>
      <c r="C108" s="41" t="s">
        <v>59</v>
      </c>
      <c r="D108" s="108" t="s">
        <v>127</v>
      </c>
      <c r="E108" s="108" t="s">
        <v>128</v>
      </c>
      <c r="F108" s="41" t="s">
        <v>60</v>
      </c>
      <c r="G108" s="45">
        <v>606498</v>
      </c>
      <c r="H108" s="63">
        <v>23040</v>
      </c>
      <c r="I108" s="28" t="s">
        <v>18</v>
      </c>
      <c r="J108" s="28" t="s">
        <v>18</v>
      </c>
      <c r="K108" s="28" t="s">
        <v>18</v>
      </c>
    </row>
    <row r="109" spans="1:11" ht="12.75" customHeight="1">
      <c r="A109" s="40"/>
      <c r="B109" s="44"/>
      <c r="C109" s="44"/>
      <c r="D109" s="95"/>
      <c r="E109" s="95"/>
      <c r="F109" s="44"/>
      <c r="G109" s="46"/>
      <c r="H109" s="63"/>
      <c r="I109" s="13" t="s">
        <v>10</v>
      </c>
      <c r="J109" s="14" t="s">
        <v>11</v>
      </c>
      <c r="K109" s="14" t="s">
        <v>12</v>
      </c>
    </row>
    <row r="110" spans="1:11" ht="12.75" customHeight="1">
      <c r="A110" s="40"/>
      <c r="B110" s="44"/>
      <c r="C110" s="44"/>
      <c r="D110" s="95"/>
      <c r="E110" s="95"/>
      <c r="F110" s="44"/>
      <c r="G110" s="46"/>
      <c r="H110" s="63"/>
      <c r="I110" s="18">
        <f>$H$108*50/100</f>
        <v>11520</v>
      </c>
      <c r="J110" s="18">
        <f>$H$108*48.36037153965/100</f>
        <v>11142.229602735359</v>
      </c>
      <c r="K110" s="18">
        <f>$H$108*1.63962846035/100</f>
        <v>377.77039726464</v>
      </c>
    </row>
    <row r="111" spans="1:11" ht="12.75" customHeight="1">
      <c r="A111" s="40"/>
      <c r="B111" s="44"/>
      <c r="C111" s="44"/>
      <c r="D111" s="95"/>
      <c r="E111" s="95"/>
      <c r="F111" s="44"/>
      <c r="G111" s="70" t="s">
        <v>14</v>
      </c>
      <c r="H111" s="63"/>
      <c r="I111" s="7" t="s">
        <v>8</v>
      </c>
      <c r="J111" s="15" t="s">
        <v>8</v>
      </c>
      <c r="K111" s="15" t="s">
        <v>8</v>
      </c>
    </row>
    <row r="112" spans="1:11" ht="12.75" customHeight="1">
      <c r="A112" s="40"/>
      <c r="B112" s="44"/>
      <c r="C112" s="44"/>
      <c r="D112" s="95"/>
      <c r="E112" s="95"/>
      <c r="F112" s="44"/>
      <c r="G112" s="70"/>
      <c r="H112" s="63"/>
      <c r="I112" s="13" t="s">
        <v>9</v>
      </c>
      <c r="J112" s="14" t="s">
        <v>9</v>
      </c>
      <c r="K112" s="14" t="s">
        <v>9</v>
      </c>
    </row>
    <row r="113" spans="1:11" ht="12.75" customHeight="1">
      <c r="A113" s="40"/>
      <c r="B113" s="44"/>
      <c r="C113" s="44"/>
      <c r="D113" s="95"/>
      <c r="E113" s="95"/>
      <c r="F113" s="44"/>
      <c r="G113" s="70"/>
      <c r="H113" s="42" t="s">
        <v>29</v>
      </c>
      <c r="I113" s="13" t="s">
        <v>0</v>
      </c>
      <c r="J113" s="14" t="s">
        <v>0</v>
      </c>
      <c r="K113" s="14" t="s">
        <v>0</v>
      </c>
    </row>
    <row r="114" spans="1:11" ht="12.75" customHeight="1" thickBot="1">
      <c r="A114" s="41"/>
      <c r="B114" s="44"/>
      <c r="C114" s="44"/>
      <c r="D114" s="93"/>
      <c r="E114" s="93"/>
      <c r="F114" s="44"/>
      <c r="G114" s="71"/>
      <c r="H114" s="43"/>
      <c r="I114" s="27" t="s">
        <v>19</v>
      </c>
      <c r="J114" s="27" t="s">
        <v>19</v>
      </c>
      <c r="K114" s="27" t="s">
        <v>19</v>
      </c>
    </row>
    <row r="115" spans="1:11" ht="12.75" customHeight="1">
      <c r="A115" s="44">
        <v>2</v>
      </c>
      <c r="B115" s="44" t="s">
        <v>28</v>
      </c>
      <c r="C115" s="44" t="s">
        <v>61</v>
      </c>
      <c r="D115" s="108" t="s">
        <v>129</v>
      </c>
      <c r="E115" s="108" t="s">
        <v>130</v>
      </c>
      <c r="F115" s="44" t="s">
        <v>62</v>
      </c>
      <c r="G115" s="45">
        <v>606499</v>
      </c>
      <c r="H115" s="62">
        <v>19151.999999999996</v>
      </c>
      <c r="I115" s="28" t="s">
        <v>18</v>
      </c>
      <c r="J115" s="28" t="s">
        <v>18</v>
      </c>
      <c r="K115" s="28" t="s">
        <v>18</v>
      </c>
    </row>
    <row r="116" spans="1:11" ht="12.75" customHeight="1">
      <c r="A116" s="44"/>
      <c r="B116" s="44"/>
      <c r="C116" s="44"/>
      <c r="D116" s="95"/>
      <c r="E116" s="95"/>
      <c r="F116" s="44"/>
      <c r="G116" s="46"/>
      <c r="H116" s="63"/>
      <c r="I116" s="13" t="s">
        <v>10</v>
      </c>
      <c r="J116" s="14" t="s">
        <v>11</v>
      </c>
      <c r="K116" s="14" t="s">
        <v>12</v>
      </c>
    </row>
    <row r="117" spans="1:11" ht="12.75" customHeight="1">
      <c r="A117" s="44"/>
      <c r="B117" s="44"/>
      <c r="C117" s="44"/>
      <c r="D117" s="95"/>
      <c r="E117" s="95"/>
      <c r="F117" s="44"/>
      <c r="G117" s="46"/>
      <c r="H117" s="63"/>
      <c r="I117" s="18">
        <f>$H$115*50/100</f>
        <v>9575.999999999998</v>
      </c>
      <c r="J117" s="18">
        <f>$H$115*48.36037153965/100</f>
        <v>9261.978357273765</v>
      </c>
      <c r="K117" s="18">
        <f>$H$115*1.63962846035/100</f>
        <v>314.02164272623196</v>
      </c>
    </row>
    <row r="118" spans="1:13" ht="12.75" customHeight="1">
      <c r="A118" s="44"/>
      <c r="B118" s="44"/>
      <c r="C118" s="44"/>
      <c r="D118" s="95"/>
      <c r="E118" s="95"/>
      <c r="F118" s="44"/>
      <c r="G118" s="64" t="s">
        <v>14</v>
      </c>
      <c r="H118" s="63"/>
      <c r="I118" s="7" t="s">
        <v>8</v>
      </c>
      <c r="J118" s="15" t="s">
        <v>8</v>
      </c>
      <c r="K118" s="15" t="s">
        <v>8</v>
      </c>
      <c r="M118" s="21"/>
    </row>
    <row r="119" spans="1:11" ht="12.75" customHeight="1">
      <c r="A119" s="44"/>
      <c r="B119" s="44"/>
      <c r="C119" s="44"/>
      <c r="D119" s="95"/>
      <c r="E119" s="95"/>
      <c r="F119" s="44"/>
      <c r="G119" s="64"/>
      <c r="H119" s="63"/>
      <c r="I119" s="13" t="s">
        <v>9</v>
      </c>
      <c r="J119" s="14" t="s">
        <v>9</v>
      </c>
      <c r="K119" s="14" t="s">
        <v>9</v>
      </c>
    </row>
    <row r="120" spans="1:11" ht="12.75" customHeight="1">
      <c r="A120" s="44"/>
      <c r="B120" s="44"/>
      <c r="C120" s="44"/>
      <c r="D120" s="95"/>
      <c r="E120" s="95"/>
      <c r="F120" s="44"/>
      <c r="G120" s="64"/>
      <c r="H120" s="66" t="s">
        <v>22</v>
      </c>
      <c r="I120" s="13" t="s">
        <v>0</v>
      </c>
      <c r="J120" s="14" t="s">
        <v>0</v>
      </c>
      <c r="K120" s="14" t="s">
        <v>0</v>
      </c>
    </row>
    <row r="121" spans="1:11" ht="12.75" customHeight="1" thickBot="1">
      <c r="A121" s="44"/>
      <c r="B121" s="44"/>
      <c r="C121" s="44"/>
      <c r="D121" s="93"/>
      <c r="E121" s="93"/>
      <c r="F121" s="44"/>
      <c r="G121" s="65"/>
      <c r="H121" s="67"/>
      <c r="I121" s="27" t="s">
        <v>23</v>
      </c>
      <c r="J121" s="27" t="s">
        <v>23</v>
      </c>
      <c r="K121" s="27" t="s">
        <v>23</v>
      </c>
    </row>
    <row r="122" spans="1:11" ht="13.5" customHeight="1">
      <c r="A122" s="44">
        <v>3</v>
      </c>
      <c r="B122" s="44" t="s">
        <v>28</v>
      </c>
      <c r="C122" s="44" t="s">
        <v>63</v>
      </c>
      <c r="D122" s="39" t="s">
        <v>116</v>
      </c>
      <c r="E122" s="98" t="s">
        <v>131</v>
      </c>
      <c r="F122" s="44" t="s">
        <v>64</v>
      </c>
      <c r="G122" s="45">
        <v>606500</v>
      </c>
      <c r="H122" s="62">
        <v>18450</v>
      </c>
      <c r="I122" s="28" t="s">
        <v>18</v>
      </c>
      <c r="J122" s="28" t="s">
        <v>18</v>
      </c>
      <c r="K122" s="28" t="s">
        <v>18</v>
      </c>
    </row>
    <row r="123" spans="1:11" ht="13.5" customHeight="1">
      <c r="A123" s="44"/>
      <c r="B123" s="44"/>
      <c r="C123" s="44"/>
      <c r="D123" s="40"/>
      <c r="E123" s="99"/>
      <c r="F123" s="44"/>
      <c r="G123" s="46"/>
      <c r="H123" s="63"/>
      <c r="I123" s="13" t="s">
        <v>10</v>
      </c>
      <c r="J123" s="14" t="s">
        <v>11</v>
      </c>
      <c r="K123" s="14" t="s">
        <v>12</v>
      </c>
    </row>
    <row r="124" spans="1:11" ht="13.5" customHeight="1">
      <c r="A124" s="44"/>
      <c r="B124" s="44"/>
      <c r="C124" s="44"/>
      <c r="D124" s="40"/>
      <c r="E124" s="99"/>
      <c r="F124" s="44"/>
      <c r="G124" s="46"/>
      <c r="H124" s="63"/>
      <c r="I124" s="7">
        <f>$H$122*50/100</f>
        <v>9225</v>
      </c>
      <c r="J124" s="7">
        <f>$H$122*48.36037153965/100</f>
        <v>8922.488549065425</v>
      </c>
      <c r="K124" s="7">
        <f>$H$122*1.63962846035/100</f>
        <v>302.511450934575</v>
      </c>
    </row>
    <row r="125" spans="1:11" ht="13.5" customHeight="1">
      <c r="A125" s="44"/>
      <c r="B125" s="44"/>
      <c r="C125" s="44"/>
      <c r="D125" s="40"/>
      <c r="E125" s="99"/>
      <c r="F125" s="44"/>
      <c r="G125" s="64" t="s">
        <v>14</v>
      </c>
      <c r="H125" s="63"/>
      <c r="I125" s="7" t="s">
        <v>8</v>
      </c>
      <c r="J125" s="15" t="s">
        <v>8</v>
      </c>
      <c r="K125" s="15" t="s">
        <v>8</v>
      </c>
    </row>
    <row r="126" spans="1:11" ht="13.5" customHeight="1">
      <c r="A126" s="44"/>
      <c r="B126" s="44"/>
      <c r="C126" s="44"/>
      <c r="D126" s="40"/>
      <c r="E126" s="99"/>
      <c r="F126" s="44"/>
      <c r="G126" s="64"/>
      <c r="H126" s="63"/>
      <c r="I126" s="13" t="s">
        <v>9</v>
      </c>
      <c r="J126" s="14" t="s">
        <v>9</v>
      </c>
      <c r="K126" s="14" t="s">
        <v>9</v>
      </c>
    </row>
    <row r="127" spans="1:11" ht="13.5" customHeight="1">
      <c r="A127" s="44"/>
      <c r="B127" s="44"/>
      <c r="C127" s="44"/>
      <c r="D127" s="40"/>
      <c r="E127" s="99"/>
      <c r="F127" s="44"/>
      <c r="G127" s="64"/>
      <c r="H127" s="66" t="s">
        <v>22</v>
      </c>
      <c r="I127" s="13" t="s">
        <v>0</v>
      </c>
      <c r="J127" s="14" t="s">
        <v>0</v>
      </c>
      <c r="K127" s="14" t="s">
        <v>0</v>
      </c>
    </row>
    <row r="128" spans="1:11" ht="13.5" customHeight="1" thickBot="1">
      <c r="A128" s="44"/>
      <c r="B128" s="44"/>
      <c r="C128" s="44"/>
      <c r="D128" s="41"/>
      <c r="E128" s="100"/>
      <c r="F128" s="44"/>
      <c r="G128" s="65"/>
      <c r="H128" s="67"/>
      <c r="I128" s="27" t="s">
        <v>23</v>
      </c>
      <c r="J128" s="27" t="s">
        <v>23</v>
      </c>
      <c r="K128" s="27" t="s">
        <v>23</v>
      </c>
    </row>
    <row r="129" spans="1:11" ht="12.75" customHeight="1">
      <c r="A129" s="44">
        <v>4</v>
      </c>
      <c r="B129" s="44" t="s">
        <v>28</v>
      </c>
      <c r="C129" s="44" t="s">
        <v>65</v>
      </c>
      <c r="D129" s="39" t="s">
        <v>116</v>
      </c>
      <c r="E129" s="108" t="s">
        <v>132</v>
      </c>
      <c r="F129" s="44" t="s">
        <v>66</v>
      </c>
      <c r="G129" s="45">
        <v>606501</v>
      </c>
      <c r="H129" s="62">
        <v>20454.2</v>
      </c>
      <c r="I129" s="28" t="s">
        <v>18</v>
      </c>
      <c r="J129" s="28" t="s">
        <v>18</v>
      </c>
      <c r="K129" s="28" t="s">
        <v>18</v>
      </c>
    </row>
    <row r="130" spans="1:11" ht="12.75" customHeight="1">
      <c r="A130" s="44"/>
      <c r="B130" s="44"/>
      <c r="C130" s="44"/>
      <c r="D130" s="40"/>
      <c r="E130" s="95"/>
      <c r="F130" s="44"/>
      <c r="G130" s="46"/>
      <c r="H130" s="63"/>
      <c r="I130" s="13" t="s">
        <v>10</v>
      </c>
      <c r="J130" s="14" t="s">
        <v>11</v>
      </c>
      <c r="K130" s="14" t="s">
        <v>12</v>
      </c>
    </row>
    <row r="131" spans="1:11" ht="12.75" customHeight="1">
      <c r="A131" s="44"/>
      <c r="B131" s="44"/>
      <c r="C131" s="44"/>
      <c r="D131" s="40"/>
      <c r="E131" s="95"/>
      <c r="F131" s="44"/>
      <c r="G131" s="46"/>
      <c r="H131" s="63"/>
      <c r="I131" s="18">
        <f>$H$129*50/100</f>
        <v>10227.1</v>
      </c>
      <c r="J131" s="18">
        <f>$H$129*48.36037153965/100</f>
        <v>9891.727115463089</v>
      </c>
      <c r="K131" s="18">
        <f>$H$129*1.63962846035/100</f>
        <v>335.3728845369097</v>
      </c>
    </row>
    <row r="132" spans="1:11" ht="12.75" customHeight="1">
      <c r="A132" s="44"/>
      <c r="B132" s="44"/>
      <c r="C132" s="44"/>
      <c r="D132" s="40"/>
      <c r="E132" s="95"/>
      <c r="F132" s="44"/>
      <c r="G132" s="64" t="s">
        <v>14</v>
      </c>
      <c r="H132" s="63"/>
      <c r="I132" s="7" t="s">
        <v>8</v>
      </c>
      <c r="J132" s="15" t="s">
        <v>8</v>
      </c>
      <c r="K132" s="15" t="s">
        <v>8</v>
      </c>
    </row>
    <row r="133" spans="1:11" ht="12.75" customHeight="1">
      <c r="A133" s="44"/>
      <c r="B133" s="44"/>
      <c r="C133" s="44"/>
      <c r="D133" s="40"/>
      <c r="E133" s="95"/>
      <c r="F133" s="44"/>
      <c r="G133" s="64"/>
      <c r="H133" s="63"/>
      <c r="I133" s="13" t="s">
        <v>9</v>
      </c>
      <c r="J133" s="14" t="s">
        <v>9</v>
      </c>
      <c r="K133" s="14" t="s">
        <v>9</v>
      </c>
    </row>
    <row r="134" spans="1:11" ht="12.75" customHeight="1">
      <c r="A134" s="44"/>
      <c r="B134" s="44"/>
      <c r="C134" s="44"/>
      <c r="D134" s="40"/>
      <c r="E134" s="95"/>
      <c r="F134" s="44"/>
      <c r="G134" s="64"/>
      <c r="H134" s="42" t="s">
        <v>29</v>
      </c>
      <c r="I134" s="13" t="s">
        <v>0</v>
      </c>
      <c r="J134" s="14" t="s">
        <v>0</v>
      </c>
      <c r="K134" s="14" t="s">
        <v>0</v>
      </c>
    </row>
    <row r="135" spans="1:11" ht="12.75" customHeight="1" thickBot="1">
      <c r="A135" s="44"/>
      <c r="B135" s="44"/>
      <c r="C135" s="44"/>
      <c r="D135" s="41"/>
      <c r="E135" s="93"/>
      <c r="F135" s="44"/>
      <c r="G135" s="65"/>
      <c r="H135" s="43"/>
      <c r="I135" s="27" t="s">
        <v>19</v>
      </c>
      <c r="J135" s="27" t="s">
        <v>19</v>
      </c>
      <c r="K135" s="27" t="s">
        <v>19</v>
      </c>
    </row>
    <row r="136" spans="1:11" ht="12.75" customHeight="1">
      <c r="A136" s="44">
        <v>5</v>
      </c>
      <c r="B136" s="44" t="s">
        <v>28</v>
      </c>
      <c r="C136" s="44" t="s">
        <v>67</v>
      </c>
      <c r="D136" s="39" t="s">
        <v>116</v>
      </c>
      <c r="E136" s="39" t="s">
        <v>133</v>
      </c>
      <c r="F136" s="44" t="s">
        <v>68</v>
      </c>
      <c r="G136" s="45">
        <v>606502</v>
      </c>
      <c r="H136" s="62">
        <v>20364.2</v>
      </c>
      <c r="I136" s="28" t="s">
        <v>18</v>
      </c>
      <c r="J136" s="28" t="s">
        <v>18</v>
      </c>
      <c r="K136" s="28" t="s">
        <v>18</v>
      </c>
    </row>
    <row r="137" spans="1:11" ht="12.75" customHeight="1">
      <c r="A137" s="44"/>
      <c r="B137" s="44"/>
      <c r="C137" s="44"/>
      <c r="D137" s="40"/>
      <c r="E137" s="40"/>
      <c r="F137" s="44"/>
      <c r="G137" s="46"/>
      <c r="H137" s="63"/>
      <c r="I137" s="13" t="s">
        <v>10</v>
      </c>
      <c r="J137" s="14" t="s">
        <v>11</v>
      </c>
      <c r="K137" s="14" t="s">
        <v>12</v>
      </c>
    </row>
    <row r="138" spans="1:11" ht="12.75" customHeight="1">
      <c r="A138" s="44"/>
      <c r="B138" s="44"/>
      <c r="C138" s="44"/>
      <c r="D138" s="40"/>
      <c r="E138" s="40"/>
      <c r="F138" s="44"/>
      <c r="G138" s="46"/>
      <c r="H138" s="63"/>
      <c r="I138" s="7">
        <f>$H$136*50/100</f>
        <v>10182.1</v>
      </c>
      <c r="J138" s="7">
        <f>$H$136*48.36037153965/100</f>
        <v>9848.202781077405</v>
      </c>
      <c r="K138" s="7">
        <f>$H$136*1.63962846035/100</f>
        <v>333.8972189225947</v>
      </c>
    </row>
    <row r="139" spans="1:11" ht="12.75" customHeight="1">
      <c r="A139" s="44"/>
      <c r="B139" s="44"/>
      <c r="C139" s="44"/>
      <c r="D139" s="40"/>
      <c r="E139" s="40"/>
      <c r="F139" s="44"/>
      <c r="G139" s="64" t="s">
        <v>14</v>
      </c>
      <c r="H139" s="63"/>
      <c r="I139" s="7" t="s">
        <v>8</v>
      </c>
      <c r="J139" s="15" t="s">
        <v>8</v>
      </c>
      <c r="K139" s="15" t="s">
        <v>8</v>
      </c>
    </row>
    <row r="140" spans="1:11" ht="12.75" customHeight="1">
      <c r="A140" s="44"/>
      <c r="B140" s="44"/>
      <c r="C140" s="44"/>
      <c r="D140" s="40"/>
      <c r="E140" s="40"/>
      <c r="F140" s="44"/>
      <c r="G140" s="64"/>
      <c r="H140" s="63"/>
      <c r="I140" s="13" t="s">
        <v>9</v>
      </c>
      <c r="J140" s="14" t="s">
        <v>9</v>
      </c>
      <c r="K140" s="14" t="s">
        <v>9</v>
      </c>
    </row>
    <row r="141" spans="1:11" ht="12.75" customHeight="1">
      <c r="A141" s="44"/>
      <c r="B141" s="44"/>
      <c r="C141" s="44"/>
      <c r="D141" s="40"/>
      <c r="E141" s="40"/>
      <c r="F141" s="44"/>
      <c r="G141" s="64"/>
      <c r="H141" s="66" t="s">
        <v>22</v>
      </c>
      <c r="I141" s="13" t="s">
        <v>0</v>
      </c>
      <c r="J141" s="14" t="s">
        <v>0</v>
      </c>
      <c r="K141" s="14" t="s">
        <v>0</v>
      </c>
    </row>
    <row r="142" spans="1:11" ht="12.75" customHeight="1" thickBot="1">
      <c r="A142" s="44"/>
      <c r="B142" s="44"/>
      <c r="C142" s="44"/>
      <c r="D142" s="41"/>
      <c r="E142" s="41"/>
      <c r="F142" s="44"/>
      <c r="G142" s="65"/>
      <c r="H142" s="67"/>
      <c r="I142" s="27" t="s">
        <v>23</v>
      </c>
      <c r="J142" s="27" t="s">
        <v>23</v>
      </c>
      <c r="K142" s="27" t="s">
        <v>23</v>
      </c>
    </row>
    <row r="143" spans="1:11" ht="6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</row>
    <row r="144" spans="1:11" ht="13.5" customHeight="1">
      <c r="A144" s="37" t="s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56"/>
    </row>
    <row r="145" spans="1:11" ht="9" customHeight="1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56"/>
    </row>
    <row r="146" spans="1:11" ht="14.25" customHeight="1" thickBot="1">
      <c r="A146" s="16" t="s">
        <v>7</v>
      </c>
      <c r="B146" s="10" t="s">
        <v>6</v>
      </c>
      <c r="C146" s="16" t="s">
        <v>2</v>
      </c>
      <c r="D146" s="32" t="s">
        <v>161</v>
      </c>
      <c r="E146" s="32" t="s">
        <v>151</v>
      </c>
      <c r="F146" s="16" t="s">
        <v>1</v>
      </c>
      <c r="G146" s="10" t="s">
        <v>13</v>
      </c>
      <c r="H146" s="10" t="s">
        <v>13</v>
      </c>
      <c r="I146" s="17" t="s">
        <v>3</v>
      </c>
      <c r="J146" s="17" t="s">
        <v>4</v>
      </c>
      <c r="K146" s="17" t="s">
        <v>5</v>
      </c>
    </row>
    <row r="147" spans="1:11" ht="12.75" customHeight="1">
      <c r="A147" s="44">
        <v>6</v>
      </c>
      <c r="B147" s="44" t="s">
        <v>28</v>
      </c>
      <c r="C147" s="39" t="s">
        <v>69</v>
      </c>
      <c r="D147" s="39" t="s">
        <v>116</v>
      </c>
      <c r="E147" s="108" t="s">
        <v>134</v>
      </c>
      <c r="F147" s="39" t="s">
        <v>70</v>
      </c>
      <c r="G147" s="45">
        <v>606503</v>
      </c>
      <c r="H147" s="62">
        <v>21659.2</v>
      </c>
      <c r="I147" s="28" t="s">
        <v>18</v>
      </c>
      <c r="J147" s="28" t="s">
        <v>18</v>
      </c>
      <c r="K147" s="28" t="s">
        <v>18</v>
      </c>
    </row>
    <row r="148" spans="1:11" ht="12.75" customHeight="1">
      <c r="A148" s="44"/>
      <c r="B148" s="44"/>
      <c r="C148" s="40"/>
      <c r="D148" s="40"/>
      <c r="E148" s="95"/>
      <c r="F148" s="40"/>
      <c r="G148" s="46"/>
      <c r="H148" s="63"/>
      <c r="I148" s="13" t="s">
        <v>10</v>
      </c>
      <c r="J148" s="14" t="s">
        <v>11</v>
      </c>
      <c r="K148" s="14" t="s">
        <v>12</v>
      </c>
    </row>
    <row r="149" spans="1:11" ht="12.75" customHeight="1">
      <c r="A149" s="44"/>
      <c r="B149" s="44"/>
      <c r="C149" s="40"/>
      <c r="D149" s="40"/>
      <c r="E149" s="95"/>
      <c r="F149" s="40"/>
      <c r="G149" s="46"/>
      <c r="H149" s="63"/>
      <c r="I149" s="18">
        <f>$H$147*50/100</f>
        <v>10829.6</v>
      </c>
      <c r="J149" s="18">
        <f>$H$147*48.36037153965/100</f>
        <v>10474.469592515872</v>
      </c>
      <c r="K149" s="18">
        <f>$H$147*1.63962846035/100</f>
        <v>355.1304074841272</v>
      </c>
    </row>
    <row r="150" spans="1:11" ht="12.75" customHeight="1">
      <c r="A150" s="44"/>
      <c r="B150" s="44"/>
      <c r="C150" s="40"/>
      <c r="D150" s="40"/>
      <c r="E150" s="95"/>
      <c r="F150" s="40"/>
      <c r="G150" s="64" t="s">
        <v>14</v>
      </c>
      <c r="H150" s="63"/>
      <c r="I150" s="7" t="s">
        <v>8</v>
      </c>
      <c r="J150" s="15" t="s">
        <v>8</v>
      </c>
      <c r="K150" s="15" t="s">
        <v>8</v>
      </c>
    </row>
    <row r="151" spans="1:11" ht="12.75" customHeight="1">
      <c r="A151" s="44"/>
      <c r="B151" s="44"/>
      <c r="C151" s="40"/>
      <c r="D151" s="40"/>
      <c r="E151" s="95"/>
      <c r="F151" s="40"/>
      <c r="G151" s="64"/>
      <c r="H151" s="63"/>
      <c r="I151" s="13" t="s">
        <v>9</v>
      </c>
      <c r="J151" s="14" t="s">
        <v>9</v>
      </c>
      <c r="K151" s="14" t="s">
        <v>9</v>
      </c>
    </row>
    <row r="152" spans="1:11" ht="12.75" customHeight="1">
      <c r="A152" s="44"/>
      <c r="B152" s="44"/>
      <c r="C152" s="40"/>
      <c r="D152" s="40"/>
      <c r="E152" s="95"/>
      <c r="F152" s="40"/>
      <c r="G152" s="64"/>
      <c r="H152" s="42" t="s">
        <v>29</v>
      </c>
      <c r="I152" s="13" t="s">
        <v>0</v>
      </c>
      <c r="J152" s="14" t="s">
        <v>0</v>
      </c>
      <c r="K152" s="14" t="s">
        <v>0</v>
      </c>
    </row>
    <row r="153" spans="1:11" ht="12.75" customHeight="1" thickBot="1">
      <c r="A153" s="44"/>
      <c r="B153" s="44"/>
      <c r="C153" s="41"/>
      <c r="D153" s="41"/>
      <c r="E153" s="93"/>
      <c r="F153" s="41"/>
      <c r="G153" s="65"/>
      <c r="H153" s="43"/>
      <c r="I153" s="27" t="s">
        <v>19</v>
      </c>
      <c r="J153" s="27" t="s">
        <v>19</v>
      </c>
      <c r="K153" s="27" t="s">
        <v>19</v>
      </c>
    </row>
    <row r="154" spans="1:11" ht="12.75" customHeight="1">
      <c r="A154" s="44">
        <v>7</v>
      </c>
      <c r="B154" s="44" t="s">
        <v>28</v>
      </c>
      <c r="C154" s="40" t="s">
        <v>71</v>
      </c>
      <c r="D154" s="39" t="s">
        <v>116</v>
      </c>
      <c r="E154" s="108" t="s">
        <v>135</v>
      </c>
      <c r="F154" s="39" t="s">
        <v>70</v>
      </c>
      <c r="G154" s="45">
        <v>606504</v>
      </c>
      <c r="H154" s="47">
        <v>21659.2</v>
      </c>
      <c r="I154" s="28" t="s">
        <v>18</v>
      </c>
      <c r="J154" s="28" t="s">
        <v>18</v>
      </c>
      <c r="K154" s="28" t="s">
        <v>18</v>
      </c>
    </row>
    <row r="155" spans="1:11" ht="12.75" customHeight="1">
      <c r="A155" s="44"/>
      <c r="B155" s="44"/>
      <c r="C155" s="40"/>
      <c r="D155" s="40"/>
      <c r="E155" s="95"/>
      <c r="F155" s="40"/>
      <c r="G155" s="46"/>
      <c r="H155" s="48"/>
      <c r="I155" s="13" t="s">
        <v>10</v>
      </c>
      <c r="J155" s="14" t="s">
        <v>11</v>
      </c>
      <c r="K155" s="14" t="s">
        <v>12</v>
      </c>
    </row>
    <row r="156" spans="1:11" ht="12.75" customHeight="1">
      <c r="A156" s="44"/>
      <c r="B156" s="44"/>
      <c r="C156" s="40"/>
      <c r="D156" s="40"/>
      <c r="E156" s="95"/>
      <c r="F156" s="40"/>
      <c r="G156" s="46"/>
      <c r="H156" s="48"/>
      <c r="I156" s="18">
        <f>$H$154*50/100</f>
        <v>10829.6</v>
      </c>
      <c r="J156" s="18">
        <f>$H$154*48.36037153965/100</f>
        <v>10474.469592515872</v>
      </c>
      <c r="K156" s="18">
        <f>$H$154*1.63962846035/100</f>
        <v>355.1304074841272</v>
      </c>
    </row>
    <row r="157" spans="1:11" ht="12.75" customHeight="1">
      <c r="A157" s="44"/>
      <c r="B157" s="44"/>
      <c r="C157" s="40"/>
      <c r="D157" s="40"/>
      <c r="E157" s="95"/>
      <c r="F157" s="40"/>
      <c r="G157" s="64" t="s">
        <v>14</v>
      </c>
      <c r="H157" s="48"/>
      <c r="I157" s="7" t="s">
        <v>8</v>
      </c>
      <c r="J157" s="15" t="s">
        <v>8</v>
      </c>
      <c r="K157" s="15" t="s">
        <v>8</v>
      </c>
    </row>
    <row r="158" spans="1:11" ht="12.75" customHeight="1">
      <c r="A158" s="44"/>
      <c r="B158" s="44"/>
      <c r="C158" s="40"/>
      <c r="D158" s="40"/>
      <c r="E158" s="95"/>
      <c r="F158" s="40"/>
      <c r="G158" s="64"/>
      <c r="H158" s="48"/>
      <c r="I158" s="13" t="s">
        <v>9</v>
      </c>
      <c r="J158" s="14" t="s">
        <v>9</v>
      </c>
      <c r="K158" s="14" t="s">
        <v>9</v>
      </c>
    </row>
    <row r="159" spans="1:11" ht="12.75" customHeight="1">
      <c r="A159" s="44"/>
      <c r="B159" s="44"/>
      <c r="C159" s="40"/>
      <c r="D159" s="40"/>
      <c r="E159" s="95"/>
      <c r="F159" s="40"/>
      <c r="G159" s="64"/>
      <c r="H159" s="42" t="s">
        <v>29</v>
      </c>
      <c r="I159" s="13" t="s">
        <v>0</v>
      </c>
      <c r="J159" s="14" t="s">
        <v>0</v>
      </c>
      <c r="K159" s="14" t="s">
        <v>0</v>
      </c>
    </row>
    <row r="160" spans="1:11" ht="12.75" customHeight="1" thickBot="1">
      <c r="A160" s="44"/>
      <c r="B160" s="44"/>
      <c r="C160" s="41"/>
      <c r="D160" s="41"/>
      <c r="E160" s="93"/>
      <c r="F160" s="41"/>
      <c r="G160" s="65"/>
      <c r="H160" s="43"/>
      <c r="I160" s="27" t="s">
        <v>19</v>
      </c>
      <c r="J160" s="27" t="s">
        <v>19</v>
      </c>
      <c r="K160" s="27" t="s">
        <v>19</v>
      </c>
    </row>
    <row r="161" spans="1:11" ht="12.75" customHeight="1">
      <c r="A161" s="44">
        <v>8</v>
      </c>
      <c r="B161" s="44" t="s">
        <v>28</v>
      </c>
      <c r="C161" s="39" t="s">
        <v>72</v>
      </c>
      <c r="D161" s="39" t="s">
        <v>116</v>
      </c>
      <c r="E161" s="98" t="s">
        <v>136</v>
      </c>
      <c r="F161" s="39" t="s">
        <v>73</v>
      </c>
      <c r="G161" s="45">
        <v>606505</v>
      </c>
      <c r="H161" s="47">
        <v>20366.2</v>
      </c>
      <c r="I161" s="28" t="s">
        <v>18</v>
      </c>
      <c r="J161" s="28" t="s">
        <v>18</v>
      </c>
      <c r="K161" s="28" t="s">
        <v>18</v>
      </c>
    </row>
    <row r="162" spans="1:11" ht="12.75" customHeight="1">
      <c r="A162" s="44"/>
      <c r="B162" s="44"/>
      <c r="C162" s="40"/>
      <c r="D162" s="40"/>
      <c r="E162" s="99"/>
      <c r="F162" s="40"/>
      <c r="G162" s="46"/>
      <c r="H162" s="48"/>
      <c r="I162" s="13" t="s">
        <v>10</v>
      </c>
      <c r="J162" s="14" t="s">
        <v>11</v>
      </c>
      <c r="K162" s="14" t="s">
        <v>12</v>
      </c>
    </row>
    <row r="163" spans="1:11" ht="12.75" customHeight="1">
      <c r="A163" s="44"/>
      <c r="B163" s="44"/>
      <c r="C163" s="40"/>
      <c r="D163" s="40"/>
      <c r="E163" s="99"/>
      <c r="F163" s="40"/>
      <c r="G163" s="46"/>
      <c r="H163" s="48"/>
      <c r="I163" s="18">
        <f>$H$161*50/100</f>
        <v>10183.1</v>
      </c>
      <c r="J163" s="18">
        <f>$H$161*48.36037153965/100</f>
        <v>9849.169988508198</v>
      </c>
      <c r="K163" s="18">
        <f>$H$161*1.63962846035/100</f>
        <v>333.9300114918017</v>
      </c>
    </row>
    <row r="164" spans="1:11" ht="12.75" customHeight="1">
      <c r="A164" s="44"/>
      <c r="B164" s="44"/>
      <c r="C164" s="40"/>
      <c r="D164" s="40"/>
      <c r="E164" s="99"/>
      <c r="F164" s="40"/>
      <c r="G164" s="64" t="s">
        <v>14</v>
      </c>
      <c r="H164" s="48"/>
      <c r="I164" s="7" t="s">
        <v>8</v>
      </c>
      <c r="J164" s="15" t="s">
        <v>8</v>
      </c>
      <c r="K164" s="15" t="s">
        <v>8</v>
      </c>
    </row>
    <row r="165" spans="1:11" ht="12.75" customHeight="1">
      <c r="A165" s="44"/>
      <c r="B165" s="44"/>
      <c r="C165" s="40"/>
      <c r="D165" s="40"/>
      <c r="E165" s="99"/>
      <c r="F165" s="40"/>
      <c r="G165" s="64"/>
      <c r="H165" s="48"/>
      <c r="I165" s="13" t="s">
        <v>9</v>
      </c>
      <c r="J165" s="14" t="s">
        <v>9</v>
      </c>
      <c r="K165" s="14" t="s">
        <v>9</v>
      </c>
    </row>
    <row r="166" spans="1:11" ht="12.75" customHeight="1">
      <c r="A166" s="44"/>
      <c r="B166" s="44"/>
      <c r="C166" s="40"/>
      <c r="D166" s="40"/>
      <c r="E166" s="99"/>
      <c r="F166" s="40"/>
      <c r="G166" s="64"/>
      <c r="H166" s="42" t="s">
        <v>29</v>
      </c>
      <c r="I166" s="13" t="s">
        <v>0</v>
      </c>
      <c r="J166" s="14" t="s">
        <v>0</v>
      </c>
      <c r="K166" s="14" t="s">
        <v>0</v>
      </c>
    </row>
    <row r="167" spans="1:11" ht="12.75" customHeight="1" thickBot="1">
      <c r="A167" s="44"/>
      <c r="B167" s="44"/>
      <c r="C167" s="41"/>
      <c r="D167" s="41"/>
      <c r="E167" s="100"/>
      <c r="F167" s="41"/>
      <c r="G167" s="65"/>
      <c r="H167" s="43"/>
      <c r="I167" s="27" t="s">
        <v>19</v>
      </c>
      <c r="J167" s="27" t="s">
        <v>19</v>
      </c>
      <c r="K167" s="27" t="s">
        <v>19</v>
      </c>
    </row>
    <row r="168" spans="1:11" ht="12.75" customHeight="1">
      <c r="A168" s="44">
        <v>9</v>
      </c>
      <c r="B168" s="44" t="s">
        <v>28</v>
      </c>
      <c r="C168" s="40" t="s">
        <v>74</v>
      </c>
      <c r="D168" s="108" t="s">
        <v>137</v>
      </c>
      <c r="E168" s="108" t="s">
        <v>138</v>
      </c>
      <c r="F168" s="39" t="s">
        <v>75</v>
      </c>
      <c r="G168" s="45">
        <v>606506</v>
      </c>
      <c r="H168" s="47">
        <v>23005.8</v>
      </c>
      <c r="I168" s="28" t="s">
        <v>18</v>
      </c>
      <c r="J168" s="28" t="s">
        <v>18</v>
      </c>
      <c r="K168" s="28" t="s">
        <v>18</v>
      </c>
    </row>
    <row r="169" spans="1:11" ht="12.75" customHeight="1">
      <c r="A169" s="44"/>
      <c r="B169" s="44"/>
      <c r="C169" s="40"/>
      <c r="D169" s="95"/>
      <c r="E169" s="95"/>
      <c r="F169" s="40"/>
      <c r="G169" s="46"/>
      <c r="H169" s="48"/>
      <c r="I169" s="13" t="s">
        <v>10</v>
      </c>
      <c r="J169" s="14" t="s">
        <v>11</v>
      </c>
      <c r="K169" s="14" t="s">
        <v>12</v>
      </c>
    </row>
    <row r="170" spans="1:11" ht="12.75" customHeight="1">
      <c r="A170" s="44"/>
      <c r="B170" s="44"/>
      <c r="C170" s="40"/>
      <c r="D170" s="95"/>
      <c r="E170" s="95"/>
      <c r="F170" s="40"/>
      <c r="G170" s="46"/>
      <c r="H170" s="48"/>
      <c r="I170" s="18">
        <f>$H$168*50/100</f>
        <v>11502.9</v>
      </c>
      <c r="J170" s="18">
        <f>$H$168*48.36037153965/100</f>
        <v>11125.6903556688</v>
      </c>
      <c r="K170" s="18">
        <f>$H$168*1.63962846035/100</f>
        <v>377.20964433120025</v>
      </c>
    </row>
    <row r="171" spans="1:11" ht="12.75" customHeight="1">
      <c r="A171" s="44"/>
      <c r="B171" s="44"/>
      <c r="C171" s="40"/>
      <c r="D171" s="95"/>
      <c r="E171" s="95"/>
      <c r="F171" s="40"/>
      <c r="G171" s="64" t="s">
        <v>14</v>
      </c>
      <c r="H171" s="48"/>
      <c r="I171" s="7" t="s">
        <v>8</v>
      </c>
      <c r="J171" s="15" t="s">
        <v>8</v>
      </c>
      <c r="K171" s="15" t="s">
        <v>8</v>
      </c>
    </row>
    <row r="172" spans="1:11" ht="12.75" customHeight="1">
      <c r="A172" s="44"/>
      <c r="B172" s="44"/>
      <c r="C172" s="40"/>
      <c r="D172" s="95"/>
      <c r="E172" s="95"/>
      <c r="F172" s="40"/>
      <c r="G172" s="64"/>
      <c r="H172" s="48"/>
      <c r="I172" s="13" t="s">
        <v>9</v>
      </c>
      <c r="J172" s="14" t="s">
        <v>9</v>
      </c>
      <c r="K172" s="14" t="s">
        <v>9</v>
      </c>
    </row>
    <row r="173" spans="1:11" ht="12.75" customHeight="1">
      <c r="A173" s="44"/>
      <c r="B173" s="44"/>
      <c r="C173" s="40"/>
      <c r="D173" s="95"/>
      <c r="E173" s="95"/>
      <c r="F173" s="40"/>
      <c r="G173" s="64"/>
      <c r="H173" s="42" t="s">
        <v>29</v>
      </c>
      <c r="I173" s="13" t="s">
        <v>0</v>
      </c>
      <c r="J173" s="14" t="s">
        <v>0</v>
      </c>
      <c r="K173" s="14" t="s">
        <v>0</v>
      </c>
    </row>
    <row r="174" spans="1:11" ht="12.75" customHeight="1" thickBot="1">
      <c r="A174" s="44"/>
      <c r="B174" s="44"/>
      <c r="C174" s="41"/>
      <c r="D174" s="93"/>
      <c r="E174" s="93"/>
      <c r="F174" s="41"/>
      <c r="G174" s="65"/>
      <c r="H174" s="43"/>
      <c r="I174" s="27" t="s">
        <v>19</v>
      </c>
      <c r="J174" s="27" t="s">
        <v>19</v>
      </c>
      <c r="K174" s="27" t="s">
        <v>19</v>
      </c>
    </row>
    <row r="175" spans="1:11" ht="12.75" customHeight="1">
      <c r="A175" s="44">
        <v>10</v>
      </c>
      <c r="B175" s="44" t="s">
        <v>28</v>
      </c>
      <c r="C175" s="39" t="s">
        <v>78</v>
      </c>
      <c r="D175" s="108" t="s">
        <v>137</v>
      </c>
      <c r="E175" s="108" t="s">
        <v>139</v>
      </c>
      <c r="F175" s="39" t="s">
        <v>76</v>
      </c>
      <c r="G175" s="45">
        <v>606507</v>
      </c>
      <c r="H175" s="47">
        <v>23005.8</v>
      </c>
      <c r="I175" s="28" t="s">
        <v>18</v>
      </c>
      <c r="J175" s="28" t="s">
        <v>18</v>
      </c>
      <c r="K175" s="28" t="s">
        <v>18</v>
      </c>
    </row>
    <row r="176" spans="1:11" ht="12.75" customHeight="1">
      <c r="A176" s="44"/>
      <c r="B176" s="44"/>
      <c r="C176" s="40"/>
      <c r="D176" s="95"/>
      <c r="E176" s="95"/>
      <c r="F176" s="40"/>
      <c r="G176" s="46"/>
      <c r="H176" s="48"/>
      <c r="I176" s="13" t="s">
        <v>10</v>
      </c>
      <c r="J176" s="14" t="s">
        <v>11</v>
      </c>
      <c r="K176" s="14" t="s">
        <v>12</v>
      </c>
    </row>
    <row r="177" spans="1:11" ht="12.75" customHeight="1">
      <c r="A177" s="44"/>
      <c r="B177" s="44"/>
      <c r="C177" s="40"/>
      <c r="D177" s="95"/>
      <c r="E177" s="95"/>
      <c r="F177" s="40"/>
      <c r="G177" s="46"/>
      <c r="H177" s="48"/>
      <c r="I177" s="18">
        <f>$H$175*50/100</f>
        <v>11502.9</v>
      </c>
      <c r="J177" s="18">
        <f>$H$175*48.36037153965/100</f>
        <v>11125.6903556688</v>
      </c>
      <c r="K177" s="18">
        <f>$H$175*1.63962846035/100</f>
        <v>377.20964433120025</v>
      </c>
    </row>
    <row r="178" spans="1:11" ht="12.75" customHeight="1">
      <c r="A178" s="44"/>
      <c r="B178" s="44"/>
      <c r="C178" s="40"/>
      <c r="D178" s="95"/>
      <c r="E178" s="95"/>
      <c r="F178" s="40"/>
      <c r="G178" s="64" t="s">
        <v>14</v>
      </c>
      <c r="H178" s="48"/>
      <c r="I178" s="7" t="s">
        <v>8</v>
      </c>
      <c r="J178" s="15" t="s">
        <v>8</v>
      </c>
      <c r="K178" s="15" t="s">
        <v>8</v>
      </c>
    </row>
    <row r="179" spans="1:11" ht="12.75" customHeight="1">
      <c r="A179" s="44"/>
      <c r="B179" s="44"/>
      <c r="C179" s="40"/>
      <c r="D179" s="95"/>
      <c r="E179" s="95"/>
      <c r="F179" s="40"/>
      <c r="G179" s="64"/>
      <c r="H179" s="48"/>
      <c r="I179" s="13" t="s">
        <v>9</v>
      </c>
      <c r="J179" s="14" t="s">
        <v>9</v>
      </c>
      <c r="K179" s="14" t="s">
        <v>9</v>
      </c>
    </row>
    <row r="180" spans="1:11" ht="12.75" customHeight="1">
      <c r="A180" s="44"/>
      <c r="B180" s="44"/>
      <c r="C180" s="40"/>
      <c r="D180" s="95"/>
      <c r="E180" s="95"/>
      <c r="F180" s="40"/>
      <c r="G180" s="64"/>
      <c r="H180" s="42" t="s">
        <v>29</v>
      </c>
      <c r="I180" s="13" t="s">
        <v>0</v>
      </c>
      <c r="J180" s="14" t="s">
        <v>0</v>
      </c>
      <c r="K180" s="14" t="s">
        <v>0</v>
      </c>
    </row>
    <row r="181" spans="1:11" ht="12.75" customHeight="1" thickBot="1">
      <c r="A181" s="44"/>
      <c r="B181" s="44"/>
      <c r="C181" s="41"/>
      <c r="D181" s="93"/>
      <c r="E181" s="93"/>
      <c r="F181" s="41"/>
      <c r="G181" s="65"/>
      <c r="H181" s="43"/>
      <c r="I181" s="27" t="s">
        <v>19</v>
      </c>
      <c r="J181" s="27" t="s">
        <v>19</v>
      </c>
      <c r="K181" s="27" t="s">
        <v>19</v>
      </c>
    </row>
    <row r="182" spans="1:11" ht="11.25" customHeight="1">
      <c r="A182" s="105"/>
      <c r="B182" s="54"/>
      <c r="C182" s="54"/>
      <c r="D182" s="54"/>
      <c r="E182" s="54"/>
      <c r="F182" s="54"/>
      <c r="G182" s="54"/>
      <c r="H182" s="54"/>
      <c r="I182" s="54"/>
      <c r="J182" s="54"/>
      <c r="K182" s="106"/>
    </row>
    <row r="183" spans="1:11" ht="12.75" customHeight="1">
      <c r="A183" s="37" t="s">
        <v>27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56"/>
    </row>
    <row r="184" spans="1:11" ht="12" customHeight="1">
      <c r="A184" s="105"/>
      <c r="B184" s="54"/>
      <c r="C184" s="54"/>
      <c r="D184" s="54"/>
      <c r="E184" s="54"/>
      <c r="F184" s="54"/>
      <c r="G184" s="54"/>
      <c r="H184" s="54"/>
      <c r="I184" s="54"/>
      <c r="J184" s="54"/>
      <c r="K184" s="106"/>
    </row>
    <row r="185" spans="1:11" ht="16.5" customHeight="1" thickBot="1">
      <c r="A185" s="16" t="s">
        <v>7</v>
      </c>
      <c r="B185" s="10" t="s">
        <v>6</v>
      </c>
      <c r="C185" s="16" t="s">
        <v>2</v>
      </c>
      <c r="D185" s="32" t="s">
        <v>161</v>
      </c>
      <c r="E185" s="32" t="s">
        <v>151</v>
      </c>
      <c r="F185" s="16" t="s">
        <v>1</v>
      </c>
      <c r="G185" s="10" t="s">
        <v>13</v>
      </c>
      <c r="H185" s="10" t="s">
        <v>13</v>
      </c>
      <c r="I185" s="17" t="s">
        <v>3</v>
      </c>
      <c r="J185" s="17" t="s">
        <v>4</v>
      </c>
      <c r="K185" s="17" t="s">
        <v>5</v>
      </c>
    </row>
    <row r="186" spans="1:11" ht="12.75" customHeight="1">
      <c r="A186" s="44">
        <v>11</v>
      </c>
      <c r="B186" s="44" t="s">
        <v>28</v>
      </c>
      <c r="C186" s="39" t="s">
        <v>79</v>
      </c>
      <c r="D186" s="108" t="s">
        <v>137</v>
      </c>
      <c r="E186" s="108" t="s">
        <v>140</v>
      </c>
      <c r="F186" s="39" t="s">
        <v>77</v>
      </c>
      <c r="G186" s="45">
        <v>606508</v>
      </c>
      <c r="H186" s="47">
        <v>23005.8</v>
      </c>
      <c r="I186" s="28" t="s">
        <v>18</v>
      </c>
      <c r="J186" s="28" t="s">
        <v>18</v>
      </c>
      <c r="K186" s="28" t="s">
        <v>18</v>
      </c>
    </row>
    <row r="187" spans="1:11" ht="12.75" customHeight="1">
      <c r="A187" s="44"/>
      <c r="B187" s="44"/>
      <c r="C187" s="40"/>
      <c r="D187" s="95"/>
      <c r="E187" s="95"/>
      <c r="F187" s="40"/>
      <c r="G187" s="46"/>
      <c r="H187" s="48"/>
      <c r="I187" s="13" t="s">
        <v>10</v>
      </c>
      <c r="J187" s="14" t="s">
        <v>11</v>
      </c>
      <c r="K187" s="14" t="s">
        <v>12</v>
      </c>
    </row>
    <row r="188" spans="1:11" ht="12.75" customHeight="1">
      <c r="A188" s="44"/>
      <c r="B188" s="44"/>
      <c r="C188" s="40"/>
      <c r="D188" s="95"/>
      <c r="E188" s="95"/>
      <c r="F188" s="40"/>
      <c r="G188" s="46"/>
      <c r="H188" s="48"/>
      <c r="I188" s="18">
        <f>$H$186*50/100</f>
        <v>11502.9</v>
      </c>
      <c r="J188" s="18">
        <f>$H$186*48.36037153965/100</f>
        <v>11125.6903556688</v>
      </c>
      <c r="K188" s="18">
        <f>$H$186*1.63962846035/100</f>
        <v>377.20964433120025</v>
      </c>
    </row>
    <row r="189" spans="1:11" ht="12.75" customHeight="1">
      <c r="A189" s="44"/>
      <c r="B189" s="44"/>
      <c r="C189" s="40"/>
      <c r="D189" s="95"/>
      <c r="E189" s="95"/>
      <c r="F189" s="40"/>
      <c r="G189" s="64" t="s">
        <v>14</v>
      </c>
      <c r="H189" s="48"/>
      <c r="I189" s="7" t="s">
        <v>8</v>
      </c>
      <c r="J189" s="15" t="s">
        <v>8</v>
      </c>
      <c r="K189" s="15" t="s">
        <v>8</v>
      </c>
    </row>
    <row r="190" spans="1:11" ht="12.75" customHeight="1">
      <c r="A190" s="44"/>
      <c r="B190" s="44"/>
      <c r="C190" s="40"/>
      <c r="D190" s="95"/>
      <c r="E190" s="95"/>
      <c r="F190" s="40"/>
      <c r="G190" s="64"/>
      <c r="H190" s="48"/>
      <c r="I190" s="13" t="s">
        <v>9</v>
      </c>
      <c r="J190" s="14" t="s">
        <v>9</v>
      </c>
      <c r="K190" s="14" t="s">
        <v>9</v>
      </c>
    </row>
    <row r="191" spans="1:11" ht="12.75" customHeight="1">
      <c r="A191" s="44"/>
      <c r="B191" s="44"/>
      <c r="C191" s="40"/>
      <c r="D191" s="95"/>
      <c r="E191" s="95"/>
      <c r="F191" s="40"/>
      <c r="G191" s="64"/>
      <c r="H191" s="42" t="s">
        <v>29</v>
      </c>
      <c r="I191" s="13" t="s">
        <v>0</v>
      </c>
      <c r="J191" s="14" t="s">
        <v>0</v>
      </c>
      <c r="K191" s="14" t="s">
        <v>0</v>
      </c>
    </row>
    <row r="192" spans="1:11" ht="12.75" customHeight="1" thickBot="1">
      <c r="A192" s="44"/>
      <c r="B192" s="44"/>
      <c r="C192" s="41"/>
      <c r="D192" s="93"/>
      <c r="E192" s="93"/>
      <c r="F192" s="41"/>
      <c r="G192" s="65"/>
      <c r="H192" s="43"/>
      <c r="I192" s="27" t="s">
        <v>19</v>
      </c>
      <c r="J192" s="27" t="s">
        <v>19</v>
      </c>
      <c r="K192" s="27" t="s">
        <v>19</v>
      </c>
    </row>
    <row r="193" spans="1:11" ht="12.75" customHeight="1">
      <c r="A193" s="44">
        <v>12</v>
      </c>
      <c r="B193" s="44" t="s">
        <v>28</v>
      </c>
      <c r="C193" s="39" t="s">
        <v>81</v>
      </c>
      <c r="D193" s="39" t="s">
        <v>141</v>
      </c>
      <c r="E193" s="39" t="s">
        <v>142</v>
      </c>
      <c r="F193" s="39" t="s">
        <v>82</v>
      </c>
      <c r="G193" s="45">
        <v>606509</v>
      </c>
      <c r="H193" s="47">
        <v>19757</v>
      </c>
      <c r="I193" s="28" t="s">
        <v>18</v>
      </c>
      <c r="J193" s="28" t="s">
        <v>18</v>
      </c>
      <c r="K193" s="28" t="s">
        <v>18</v>
      </c>
    </row>
    <row r="194" spans="1:11" ht="12.75" customHeight="1">
      <c r="A194" s="44"/>
      <c r="B194" s="44"/>
      <c r="C194" s="40"/>
      <c r="D194" s="40"/>
      <c r="E194" s="40"/>
      <c r="F194" s="40"/>
      <c r="G194" s="46"/>
      <c r="H194" s="48"/>
      <c r="I194" s="13" t="s">
        <v>10</v>
      </c>
      <c r="J194" s="14" t="s">
        <v>11</v>
      </c>
      <c r="K194" s="14" t="s">
        <v>12</v>
      </c>
    </row>
    <row r="195" spans="1:11" ht="12.75" customHeight="1">
      <c r="A195" s="44"/>
      <c r="B195" s="44"/>
      <c r="C195" s="40"/>
      <c r="D195" s="40"/>
      <c r="E195" s="40"/>
      <c r="F195" s="40"/>
      <c r="G195" s="46"/>
      <c r="H195" s="48"/>
      <c r="I195" s="18">
        <f>$H$193*50/100</f>
        <v>9878.5</v>
      </c>
      <c r="J195" s="18">
        <f>$H$193*48.36037153965/100</f>
        <v>9554.55860508865</v>
      </c>
      <c r="K195" s="18">
        <f>$H$193*1.63962846035/100</f>
        <v>323.9413949113495</v>
      </c>
    </row>
    <row r="196" spans="1:11" ht="12.75" customHeight="1">
      <c r="A196" s="44"/>
      <c r="B196" s="44"/>
      <c r="C196" s="40"/>
      <c r="D196" s="40"/>
      <c r="E196" s="40"/>
      <c r="F196" s="40"/>
      <c r="G196" s="64" t="s">
        <v>14</v>
      </c>
      <c r="H196" s="48"/>
      <c r="I196" s="7" t="s">
        <v>8</v>
      </c>
      <c r="J196" s="15" t="s">
        <v>8</v>
      </c>
      <c r="K196" s="15" t="s">
        <v>8</v>
      </c>
    </row>
    <row r="197" spans="1:11" ht="12.75" customHeight="1">
      <c r="A197" s="44"/>
      <c r="B197" s="44"/>
      <c r="C197" s="40"/>
      <c r="D197" s="40"/>
      <c r="E197" s="40"/>
      <c r="F197" s="40"/>
      <c r="G197" s="64"/>
      <c r="H197" s="48"/>
      <c r="I197" s="13" t="s">
        <v>9</v>
      </c>
      <c r="J197" s="14" t="s">
        <v>9</v>
      </c>
      <c r="K197" s="14" t="s">
        <v>9</v>
      </c>
    </row>
    <row r="198" spans="1:11" ht="12.75" customHeight="1">
      <c r="A198" s="44"/>
      <c r="B198" s="44"/>
      <c r="C198" s="40"/>
      <c r="D198" s="40"/>
      <c r="E198" s="40"/>
      <c r="F198" s="40"/>
      <c r="G198" s="64"/>
      <c r="H198" s="66" t="s">
        <v>22</v>
      </c>
      <c r="I198" s="13" t="s">
        <v>0</v>
      </c>
      <c r="J198" s="14" t="s">
        <v>0</v>
      </c>
      <c r="K198" s="14" t="s">
        <v>0</v>
      </c>
    </row>
    <row r="199" spans="1:11" ht="12.75" customHeight="1" thickBot="1">
      <c r="A199" s="44"/>
      <c r="B199" s="44"/>
      <c r="C199" s="41"/>
      <c r="D199" s="41"/>
      <c r="E199" s="41"/>
      <c r="F199" s="41"/>
      <c r="G199" s="65"/>
      <c r="H199" s="67"/>
      <c r="I199" s="27" t="s">
        <v>23</v>
      </c>
      <c r="J199" s="27" t="s">
        <v>23</v>
      </c>
      <c r="K199" s="27" t="s">
        <v>23</v>
      </c>
    </row>
    <row r="200" spans="1:11" ht="15.75" customHeight="1">
      <c r="A200" s="44">
        <v>13</v>
      </c>
      <c r="B200" s="44" t="s">
        <v>28</v>
      </c>
      <c r="C200" s="39" t="s">
        <v>83</v>
      </c>
      <c r="D200" s="98" t="s">
        <v>143</v>
      </c>
      <c r="E200" s="98" t="s">
        <v>144</v>
      </c>
      <c r="F200" s="39" t="s">
        <v>85</v>
      </c>
      <c r="G200" s="45">
        <v>606510</v>
      </c>
      <c r="H200" s="47">
        <v>20800</v>
      </c>
      <c r="I200" s="28" t="s">
        <v>18</v>
      </c>
      <c r="J200" s="28" t="s">
        <v>18</v>
      </c>
      <c r="K200" s="28" t="s">
        <v>18</v>
      </c>
    </row>
    <row r="201" spans="1:11" ht="15.75" customHeight="1">
      <c r="A201" s="44"/>
      <c r="B201" s="44"/>
      <c r="C201" s="40"/>
      <c r="D201" s="99"/>
      <c r="E201" s="99"/>
      <c r="F201" s="40"/>
      <c r="G201" s="46"/>
      <c r="H201" s="48"/>
      <c r="I201" s="13" t="s">
        <v>10</v>
      </c>
      <c r="J201" s="14" t="s">
        <v>11</v>
      </c>
      <c r="K201" s="14" t="s">
        <v>12</v>
      </c>
    </row>
    <row r="202" spans="1:11" ht="15.75" customHeight="1">
      <c r="A202" s="44"/>
      <c r="B202" s="44"/>
      <c r="C202" s="40"/>
      <c r="D202" s="99"/>
      <c r="E202" s="99"/>
      <c r="F202" s="40"/>
      <c r="G202" s="46"/>
      <c r="H202" s="48"/>
      <c r="I202" s="18">
        <f>$H$200*50/100</f>
        <v>10400</v>
      </c>
      <c r="J202" s="18">
        <f>$H$200*48.36037153965/100</f>
        <v>10058.9572802472</v>
      </c>
      <c r="K202" s="18">
        <f>$H$200*1.63962846035/100</f>
        <v>341.04271975279994</v>
      </c>
    </row>
    <row r="203" spans="1:11" ht="15.75" customHeight="1">
      <c r="A203" s="44"/>
      <c r="B203" s="44"/>
      <c r="C203" s="40"/>
      <c r="D203" s="99"/>
      <c r="E203" s="99"/>
      <c r="F203" s="40"/>
      <c r="G203" s="64" t="s">
        <v>14</v>
      </c>
      <c r="H203" s="48"/>
      <c r="I203" s="7" t="s">
        <v>8</v>
      </c>
      <c r="J203" s="15" t="s">
        <v>8</v>
      </c>
      <c r="K203" s="15" t="s">
        <v>8</v>
      </c>
    </row>
    <row r="204" spans="1:11" ht="15.75" customHeight="1">
      <c r="A204" s="44"/>
      <c r="B204" s="44"/>
      <c r="C204" s="40"/>
      <c r="D204" s="99"/>
      <c r="E204" s="99"/>
      <c r="F204" s="40"/>
      <c r="G204" s="64"/>
      <c r="H204" s="48"/>
      <c r="I204" s="13" t="s">
        <v>9</v>
      </c>
      <c r="J204" s="14" t="s">
        <v>9</v>
      </c>
      <c r="K204" s="14" t="s">
        <v>9</v>
      </c>
    </row>
    <row r="205" spans="1:11" ht="15.75" customHeight="1">
      <c r="A205" s="44"/>
      <c r="B205" s="44"/>
      <c r="C205" s="40"/>
      <c r="D205" s="99"/>
      <c r="E205" s="99"/>
      <c r="F205" s="40"/>
      <c r="G205" s="64"/>
      <c r="H205" s="42" t="s">
        <v>29</v>
      </c>
      <c r="I205" s="13" t="s">
        <v>0</v>
      </c>
      <c r="J205" s="14" t="s">
        <v>0</v>
      </c>
      <c r="K205" s="14" t="s">
        <v>0</v>
      </c>
    </row>
    <row r="206" spans="1:11" ht="15.75" customHeight="1" thickBot="1">
      <c r="A206" s="44"/>
      <c r="B206" s="44"/>
      <c r="C206" s="41"/>
      <c r="D206" s="100"/>
      <c r="E206" s="100"/>
      <c r="F206" s="41"/>
      <c r="G206" s="65"/>
      <c r="H206" s="43"/>
      <c r="I206" s="27" t="s">
        <v>19</v>
      </c>
      <c r="J206" s="27" t="s">
        <v>19</v>
      </c>
      <c r="K206" s="27" t="s">
        <v>19</v>
      </c>
    </row>
    <row r="207" spans="1:11" ht="12.75" customHeight="1">
      <c r="A207" s="44">
        <v>14</v>
      </c>
      <c r="B207" s="44" t="s">
        <v>28</v>
      </c>
      <c r="C207" s="39" t="s">
        <v>84</v>
      </c>
      <c r="D207" s="108" t="s">
        <v>145</v>
      </c>
      <c r="E207" s="108" t="s">
        <v>146</v>
      </c>
      <c r="F207" s="39" t="s">
        <v>86</v>
      </c>
      <c r="G207" s="45">
        <v>606511</v>
      </c>
      <c r="H207" s="47">
        <v>23040</v>
      </c>
      <c r="I207" s="28" t="s">
        <v>18</v>
      </c>
      <c r="J207" s="28" t="s">
        <v>18</v>
      </c>
      <c r="K207" s="28" t="s">
        <v>18</v>
      </c>
    </row>
    <row r="208" spans="1:11" ht="12.75" customHeight="1">
      <c r="A208" s="44"/>
      <c r="B208" s="44"/>
      <c r="C208" s="40"/>
      <c r="D208" s="95"/>
      <c r="E208" s="95"/>
      <c r="F208" s="40"/>
      <c r="G208" s="46"/>
      <c r="H208" s="48"/>
      <c r="I208" s="13" t="s">
        <v>10</v>
      </c>
      <c r="J208" s="14" t="s">
        <v>11</v>
      </c>
      <c r="K208" s="14" t="s">
        <v>12</v>
      </c>
    </row>
    <row r="209" spans="1:11" ht="12.75" customHeight="1">
      <c r="A209" s="44"/>
      <c r="B209" s="44"/>
      <c r="C209" s="40"/>
      <c r="D209" s="95"/>
      <c r="E209" s="95"/>
      <c r="F209" s="40"/>
      <c r="G209" s="46"/>
      <c r="H209" s="48"/>
      <c r="I209" s="18">
        <f>$H$207*50/100</f>
        <v>11520</v>
      </c>
      <c r="J209" s="18">
        <f>$H$207*48.36037153965/100</f>
        <v>11142.229602735359</v>
      </c>
      <c r="K209" s="18">
        <f>$H$207*1.63962846035/100</f>
        <v>377.77039726464</v>
      </c>
    </row>
    <row r="210" spans="1:11" ht="12.75" customHeight="1">
      <c r="A210" s="44"/>
      <c r="B210" s="44"/>
      <c r="C210" s="40"/>
      <c r="D210" s="95"/>
      <c r="E210" s="95"/>
      <c r="F210" s="40"/>
      <c r="G210" s="64" t="s">
        <v>14</v>
      </c>
      <c r="H210" s="48"/>
      <c r="I210" s="7" t="s">
        <v>8</v>
      </c>
      <c r="J210" s="15" t="s">
        <v>8</v>
      </c>
      <c r="K210" s="15" t="s">
        <v>8</v>
      </c>
    </row>
    <row r="211" spans="1:11" ht="12.75" customHeight="1">
      <c r="A211" s="44"/>
      <c r="B211" s="44"/>
      <c r="C211" s="40"/>
      <c r="D211" s="95"/>
      <c r="E211" s="95"/>
      <c r="F211" s="40"/>
      <c r="G211" s="64"/>
      <c r="H211" s="48"/>
      <c r="I211" s="13" t="s">
        <v>9</v>
      </c>
      <c r="J211" s="14" t="s">
        <v>9</v>
      </c>
      <c r="K211" s="14" t="s">
        <v>9</v>
      </c>
    </row>
    <row r="212" spans="1:11" ht="12.75" customHeight="1">
      <c r="A212" s="44"/>
      <c r="B212" s="44"/>
      <c r="C212" s="40"/>
      <c r="D212" s="95"/>
      <c r="E212" s="95"/>
      <c r="F212" s="40"/>
      <c r="G212" s="64"/>
      <c r="H212" s="42" t="s">
        <v>29</v>
      </c>
      <c r="I212" s="13" t="s">
        <v>0</v>
      </c>
      <c r="J212" s="14" t="s">
        <v>0</v>
      </c>
      <c r="K212" s="14" t="s">
        <v>0</v>
      </c>
    </row>
    <row r="213" spans="1:11" ht="12.75" customHeight="1" thickBot="1">
      <c r="A213" s="44"/>
      <c r="B213" s="44"/>
      <c r="C213" s="41"/>
      <c r="D213" s="93"/>
      <c r="E213" s="93"/>
      <c r="F213" s="41"/>
      <c r="G213" s="65"/>
      <c r="H213" s="43"/>
      <c r="I213" s="27" t="s">
        <v>19</v>
      </c>
      <c r="J213" s="27" t="s">
        <v>19</v>
      </c>
      <c r="K213" s="27" t="s">
        <v>19</v>
      </c>
    </row>
    <row r="214" spans="1:11" ht="7.5" customHeight="1">
      <c r="A214" s="105"/>
      <c r="B214" s="54"/>
      <c r="C214" s="54"/>
      <c r="D214" s="54"/>
      <c r="E214" s="54"/>
      <c r="F214" s="54"/>
      <c r="G214" s="54"/>
      <c r="H214" s="54"/>
      <c r="I214" s="54"/>
      <c r="J214" s="54"/>
      <c r="K214" s="54"/>
    </row>
    <row r="215" spans="1:11" ht="16.5" customHeight="1">
      <c r="A215" s="37" t="s">
        <v>87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56"/>
    </row>
    <row r="216" spans="1:11" ht="6.75" customHeight="1">
      <c r="A216" s="105"/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1:11" ht="12.75" customHeight="1" thickBot="1">
      <c r="A217" s="16" t="s">
        <v>7</v>
      </c>
      <c r="B217" s="10" t="s">
        <v>6</v>
      </c>
      <c r="C217" s="16" t="s">
        <v>2</v>
      </c>
      <c r="D217" s="32" t="s">
        <v>161</v>
      </c>
      <c r="E217" s="32" t="s">
        <v>151</v>
      </c>
      <c r="F217" s="16" t="s">
        <v>1</v>
      </c>
      <c r="G217" s="10" t="s">
        <v>13</v>
      </c>
      <c r="H217" s="10" t="s">
        <v>13</v>
      </c>
      <c r="I217" s="17" t="s">
        <v>3</v>
      </c>
      <c r="J217" s="17" t="s">
        <v>4</v>
      </c>
      <c r="K217" s="17" t="s">
        <v>5</v>
      </c>
    </row>
    <row r="218" spans="1:11" ht="12.75" customHeight="1">
      <c r="A218" s="44">
        <v>1</v>
      </c>
      <c r="B218" s="44" t="s">
        <v>20</v>
      </c>
      <c r="C218" s="39" t="s">
        <v>88</v>
      </c>
      <c r="D218" s="39" t="s">
        <v>124</v>
      </c>
      <c r="E218" s="39" t="s">
        <v>125</v>
      </c>
      <c r="F218" s="39" t="s">
        <v>89</v>
      </c>
      <c r="G218" s="45">
        <v>606512</v>
      </c>
      <c r="H218" s="47">
        <v>25344</v>
      </c>
      <c r="I218" s="28" t="s">
        <v>18</v>
      </c>
      <c r="J218" s="28" t="s">
        <v>18</v>
      </c>
      <c r="K218" s="28" t="s">
        <v>18</v>
      </c>
    </row>
    <row r="219" spans="1:11" ht="12.75" customHeight="1">
      <c r="A219" s="44"/>
      <c r="B219" s="44"/>
      <c r="C219" s="40"/>
      <c r="D219" s="40"/>
      <c r="E219" s="40"/>
      <c r="F219" s="40"/>
      <c r="G219" s="46"/>
      <c r="H219" s="48"/>
      <c r="I219" s="13" t="s">
        <v>10</v>
      </c>
      <c r="J219" s="14" t="s">
        <v>11</v>
      </c>
      <c r="K219" s="14" t="s">
        <v>12</v>
      </c>
    </row>
    <row r="220" spans="1:11" ht="12.75" customHeight="1">
      <c r="A220" s="44"/>
      <c r="B220" s="44"/>
      <c r="C220" s="40"/>
      <c r="D220" s="40"/>
      <c r="E220" s="40"/>
      <c r="F220" s="40"/>
      <c r="G220" s="46"/>
      <c r="H220" s="48"/>
      <c r="I220" s="18">
        <f>$H$218*50/100</f>
        <v>12672</v>
      </c>
      <c r="J220" s="18">
        <f>$H$218*48.36037153965/100</f>
        <v>12256.452563008894</v>
      </c>
      <c r="K220" s="18">
        <f>$H$218*1.63962846035/100</f>
        <v>415.54743699110395</v>
      </c>
    </row>
    <row r="221" spans="1:11" ht="12.75" customHeight="1">
      <c r="A221" s="44"/>
      <c r="B221" s="44"/>
      <c r="C221" s="40"/>
      <c r="D221" s="40"/>
      <c r="E221" s="40"/>
      <c r="F221" s="40"/>
      <c r="G221" s="64" t="s">
        <v>14</v>
      </c>
      <c r="H221" s="48"/>
      <c r="I221" s="7" t="s">
        <v>8</v>
      </c>
      <c r="J221" s="15" t="s">
        <v>8</v>
      </c>
      <c r="K221" s="15" t="s">
        <v>8</v>
      </c>
    </row>
    <row r="222" spans="1:11" ht="12.75" customHeight="1">
      <c r="A222" s="44"/>
      <c r="B222" s="44"/>
      <c r="C222" s="40"/>
      <c r="D222" s="40"/>
      <c r="E222" s="40"/>
      <c r="F222" s="40"/>
      <c r="G222" s="64"/>
      <c r="H222" s="48"/>
      <c r="I222" s="13" t="s">
        <v>9</v>
      </c>
      <c r="J222" s="14" t="s">
        <v>9</v>
      </c>
      <c r="K222" s="14" t="s">
        <v>9</v>
      </c>
    </row>
    <row r="223" spans="1:11" ht="12.75" customHeight="1">
      <c r="A223" s="44"/>
      <c r="B223" s="44"/>
      <c r="C223" s="40"/>
      <c r="D223" s="40"/>
      <c r="E223" s="40"/>
      <c r="F223" s="40"/>
      <c r="G223" s="64"/>
      <c r="H223" s="57" t="s">
        <v>21</v>
      </c>
      <c r="I223" s="13" t="s">
        <v>0</v>
      </c>
      <c r="J223" s="14" t="s">
        <v>0</v>
      </c>
      <c r="K223" s="14" t="s">
        <v>0</v>
      </c>
    </row>
    <row r="224" spans="1:11" ht="12.75" customHeight="1" thickBot="1">
      <c r="A224" s="44"/>
      <c r="B224" s="44"/>
      <c r="C224" s="41"/>
      <c r="D224" s="41"/>
      <c r="E224" s="41"/>
      <c r="F224" s="41"/>
      <c r="G224" s="65"/>
      <c r="H224" s="58"/>
      <c r="I224" s="27" t="s">
        <v>19</v>
      </c>
      <c r="J224" s="27" t="s">
        <v>19</v>
      </c>
      <c r="K224" s="27" t="s">
        <v>19</v>
      </c>
    </row>
    <row r="225" spans="1:11" ht="12.75" customHeight="1" thickBot="1">
      <c r="A225" s="44">
        <v>2</v>
      </c>
      <c r="B225" s="44" t="s">
        <v>20</v>
      </c>
      <c r="C225" s="39" t="s">
        <v>90</v>
      </c>
      <c r="D225" s="39" t="s">
        <v>124</v>
      </c>
      <c r="E225" s="39" t="s">
        <v>149</v>
      </c>
      <c r="F225" s="39" t="s">
        <v>91</v>
      </c>
      <c r="G225" s="45">
        <v>606513</v>
      </c>
      <c r="H225" s="47">
        <v>25555.2</v>
      </c>
      <c r="I225" s="28" t="s">
        <v>18</v>
      </c>
      <c r="J225" s="28" t="s">
        <v>18</v>
      </c>
      <c r="K225" s="28" t="s">
        <v>18</v>
      </c>
    </row>
    <row r="226" spans="1:191" ht="12.75" customHeight="1">
      <c r="A226" s="44"/>
      <c r="B226" s="44"/>
      <c r="C226" s="40"/>
      <c r="D226" s="40"/>
      <c r="E226" s="40"/>
      <c r="F226" s="40"/>
      <c r="G226" s="46"/>
      <c r="H226" s="48"/>
      <c r="I226" s="13" t="s">
        <v>10</v>
      </c>
      <c r="J226" s="14" t="s">
        <v>11</v>
      </c>
      <c r="K226" s="14" t="s">
        <v>12</v>
      </c>
      <c r="FZ226" s="44">
        <v>11</v>
      </c>
      <c r="GA226" s="44" t="s">
        <v>28</v>
      </c>
      <c r="GB226" s="39" t="s">
        <v>79</v>
      </c>
      <c r="GC226" s="94" t="s">
        <v>80</v>
      </c>
      <c r="GD226" s="39" t="s">
        <v>77</v>
      </c>
      <c r="GE226" s="45">
        <v>606508</v>
      </c>
      <c r="GF226" s="47">
        <v>23005.8</v>
      </c>
      <c r="GG226" s="28" t="s">
        <v>18</v>
      </c>
      <c r="GH226" s="28" t="s">
        <v>18</v>
      </c>
      <c r="GI226" s="28" t="s">
        <v>18</v>
      </c>
    </row>
    <row r="227" spans="1:191" ht="12.75" customHeight="1">
      <c r="A227" s="44"/>
      <c r="B227" s="44"/>
      <c r="C227" s="40"/>
      <c r="D227" s="40"/>
      <c r="E227" s="40"/>
      <c r="F227" s="40"/>
      <c r="G227" s="46"/>
      <c r="H227" s="48"/>
      <c r="I227" s="18">
        <f>$H$225*50/100</f>
        <v>12777.6</v>
      </c>
      <c r="J227" s="18">
        <f>$H$225*48.36037153965/100</f>
        <v>12358.589667700637</v>
      </c>
      <c r="K227" s="18">
        <f>$H$225*1.63962846035/100</f>
        <v>419.0103322993632</v>
      </c>
      <c r="FZ227" s="44"/>
      <c r="GA227" s="44"/>
      <c r="GB227" s="40"/>
      <c r="GC227" s="94"/>
      <c r="GD227" s="40"/>
      <c r="GE227" s="46"/>
      <c r="GF227" s="48"/>
      <c r="GG227" s="13" t="s">
        <v>10</v>
      </c>
      <c r="GH227" s="14" t="s">
        <v>11</v>
      </c>
      <c r="GI227" s="14" t="s">
        <v>12</v>
      </c>
    </row>
    <row r="228" spans="1:191" ht="12.75" customHeight="1">
      <c r="A228" s="44"/>
      <c r="B228" s="44"/>
      <c r="C228" s="40"/>
      <c r="D228" s="40"/>
      <c r="E228" s="40"/>
      <c r="F228" s="40"/>
      <c r="G228" s="64" t="s">
        <v>14</v>
      </c>
      <c r="H228" s="48"/>
      <c r="I228" s="7" t="s">
        <v>8</v>
      </c>
      <c r="J228" s="15" t="s">
        <v>8</v>
      </c>
      <c r="K228" s="15" t="s">
        <v>8</v>
      </c>
      <c r="FZ228" s="44"/>
      <c r="GA228" s="44"/>
      <c r="GB228" s="40"/>
      <c r="GC228" s="94"/>
      <c r="GD228" s="40"/>
      <c r="GE228" s="46"/>
      <c r="GF228" s="48"/>
      <c r="GG228" s="13"/>
      <c r="GH228" s="14"/>
      <c r="GI228" s="14"/>
    </row>
    <row r="229" spans="1:191" ht="12.75" customHeight="1">
      <c r="A229" s="44"/>
      <c r="B229" s="44"/>
      <c r="C229" s="40"/>
      <c r="D229" s="40"/>
      <c r="E229" s="40"/>
      <c r="F229" s="40"/>
      <c r="G229" s="64"/>
      <c r="H229" s="48"/>
      <c r="I229" s="13" t="s">
        <v>9</v>
      </c>
      <c r="J229" s="14" t="s">
        <v>9</v>
      </c>
      <c r="K229" s="14" t="s">
        <v>9</v>
      </c>
      <c r="FZ229" s="44"/>
      <c r="GA229" s="44"/>
      <c r="GB229" s="40"/>
      <c r="GC229" s="94"/>
      <c r="GD229" s="40"/>
      <c r="GE229" s="46"/>
      <c r="GF229" s="48"/>
      <c r="GG229" s="13"/>
      <c r="GH229" s="14"/>
      <c r="GI229" s="14"/>
    </row>
    <row r="230" spans="1:191" ht="12.75" customHeight="1">
      <c r="A230" s="44"/>
      <c r="B230" s="44"/>
      <c r="C230" s="40"/>
      <c r="D230" s="40"/>
      <c r="E230" s="40"/>
      <c r="F230" s="40"/>
      <c r="G230" s="64"/>
      <c r="H230" s="57" t="s">
        <v>21</v>
      </c>
      <c r="I230" s="13" t="s">
        <v>0</v>
      </c>
      <c r="J230" s="14" t="s">
        <v>0</v>
      </c>
      <c r="K230" s="14" t="s">
        <v>0</v>
      </c>
      <c r="FZ230" s="44"/>
      <c r="GA230" s="44"/>
      <c r="GB230" s="40"/>
      <c r="GC230" s="94"/>
      <c r="GD230" s="40"/>
      <c r="GE230" s="46"/>
      <c r="GF230" s="48"/>
      <c r="GG230" s="13"/>
      <c r="GH230" s="14"/>
      <c r="GI230" s="14"/>
    </row>
    <row r="231" spans="1:191" ht="12.75" customHeight="1" thickBot="1">
      <c r="A231" s="44"/>
      <c r="B231" s="44"/>
      <c r="C231" s="41"/>
      <c r="D231" s="41"/>
      <c r="E231" s="41"/>
      <c r="F231" s="41"/>
      <c r="G231" s="65"/>
      <c r="H231" s="58"/>
      <c r="I231" s="27" t="s">
        <v>19</v>
      </c>
      <c r="J231" s="27" t="s">
        <v>19</v>
      </c>
      <c r="K231" s="27" t="s">
        <v>19</v>
      </c>
      <c r="FZ231" s="44"/>
      <c r="GA231" s="44"/>
      <c r="GB231" s="40"/>
      <c r="GC231" s="94"/>
      <c r="GD231" s="40"/>
      <c r="GE231" s="46"/>
      <c r="GF231" s="48"/>
      <c r="GG231" s="13"/>
      <c r="GH231" s="14"/>
      <c r="GI231" s="14"/>
    </row>
    <row r="232" spans="1:191" ht="12.75" customHeight="1">
      <c r="A232" s="44">
        <v>3</v>
      </c>
      <c r="B232" s="44" t="s">
        <v>20</v>
      </c>
      <c r="C232" s="39" t="s">
        <v>92</v>
      </c>
      <c r="D232" s="39" t="s">
        <v>124</v>
      </c>
      <c r="E232" s="39" t="s">
        <v>150</v>
      </c>
      <c r="F232" s="39" t="s">
        <v>93</v>
      </c>
      <c r="G232" s="45">
        <v>606514</v>
      </c>
      <c r="H232" s="47">
        <v>21120</v>
      </c>
      <c r="I232" s="28" t="s">
        <v>18</v>
      </c>
      <c r="J232" s="28" t="s">
        <v>18</v>
      </c>
      <c r="K232" s="28" t="s">
        <v>18</v>
      </c>
      <c r="FZ232" s="44"/>
      <c r="GA232" s="44"/>
      <c r="GB232" s="40"/>
      <c r="GC232" s="94"/>
      <c r="GD232" s="40"/>
      <c r="GE232" s="46"/>
      <c r="GF232" s="48"/>
      <c r="GG232" s="13"/>
      <c r="GH232" s="14"/>
      <c r="GI232" s="14"/>
    </row>
    <row r="233" spans="1:191" ht="12.75" customHeight="1">
      <c r="A233" s="44"/>
      <c r="B233" s="44"/>
      <c r="C233" s="40"/>
      <c r="D233" s="40"/>
      <c r="E233" s="40"/>
      <c r="F233" s="40"/>
      <c r="G233" s="46"/>
      <c r="H233" s="48"/>
      <c r="I233" s="13" t="s">
        <v>10</v>
      </c>
      <c r="J233" s="14" t="s">
        <v>11</v>
      </c>
      <c r="K233" s="14" t="s">
        <v>12</v>
      </c>
      <c r="FZ233" s="44"/>
      <c r="GA233" s="44"/>
      <c r="GB233" s="40"/>
      <c r="GC233" s="94"/>
      <c r="GD233" s="40"/>
      <c r="GE233" s="46"/>
      <c r="GF233" s="48"/>
      <c r="GG233" s="13"/>
      <c r="GH233" s="14"/>
      <c r="GI233" s="14"/>
    </row>
    <row r="234" spans="1:191" ht="12.75" customHeight="1">
      <c r="A234" s="44"/>
      <c r="B234" s="44"/>
      <c r="C234" s="40"/>
      <c r="D234" s="40"/>
      <c r="E234" s="40"/>
      <c r="F234" s="40"/>
      <c r="G234" s="46"/>
      <c r="H234" s="48"/>
      <c r="I234" s="18">
        <f>$H$232*50/100</f>
        <v>10560</v>
      </c>
      <c r="J234" s="18">
        <f>$H$232*48.36037153965/100</f>
        <v>10213.710469174079</v>
      </c>
      <c r="K234" s="18">
        <f>$H$232*1.63962846035/100</f>
        <v>346.28953082592</v>
      </c>
      <c r="FZ234" s="44"/>
      <c r="GA234" s="44"/>
      <c r="GB234" s="40"/>
      <c r="GC234" s="94"/>
      <c r="GD234" s="40"/>
      <c r="GE234" s="46"/>
      <c r="GF234" s="48"/>
      <c r="GG234" s="13"/>
      <c r="GH234" s="14"/>
      <c r="GI234" s="14"/>
    </row>
    <row r="235" spans="1:191" ht="12.75" customHeight="1">
      <c r="A235" s="44"/>
      <c r="B235" s="44"/>
      <c r="C235" s="40"/>
      <c r="D235" s="40"/>
      <c r="E235" s="40"/>
      <c r="F235" s="40"/>
      <c r="G235" s="64" t="s">
        <v>14</v>
      </c>
      <c r="H235" s="48"/>
      <c r="I235" s="7" t="s">
        <v>8</v>
      </c>
      <c r="J235" s="15" t="s">
        <v>8</v>
      </c>
      <c r="K235" s="15" t="s">
        <v>8</v>
      </c>
      <c r="FZ235" s="44"/>
      <c r="GA235" s="44"/>
      <c r="GB235" s="40"/>
      <c r="GC235" s="94"/>
      <c r="GD235" s="40"/>
      <c r="GE235" s="46"/>
      <c r="GF235" s="48"/>
      <c r="GG235" s="13"/>
      <c r="GH235" s="14"/>
      <c r="GI235" s="14"/>
    </row>
    <row r="236" spans="1:191" ht="12.75" customHeight="1">
      <c r="A236" s="44"/>
      <c r="B236" s="44"/>
      <c r="C236" s="40"/>
      <c r="D236" s="40"/>
      <c r="E236" s="40"/>
      <c r="F236" s="40"/>
      <c r="G236" s="64"/>
      <c r="H236" s="48"/>
      <c r="I236" s="13" t="s">
        <v>9</v>
      </c>
      <c r="J236" s="14" t="s">
        <v>9</v>
      </c>
      <c r="K236" s="14" t="s">
        <v>9</v>
      </c>
      <c r="FZ236" s="44"/>
      <c r="GA236" s="44"/>
      <c r="GB236" s="40"/>
      <c r="GC236" s="94"/>
      <c r="GD236" s="40"/>
      <c r="GE236" s="46"/>
      <c r="GF236" s="48"/>
      <c r="GG236" s="13"/>
      <c r="GH236" s="14"/>
      <c r="GI236" s="14"/>
    </row>
    <row r="237" spans="1:191" ht="12.75" customHeight="1">
      <c r="A237" s="44"/>
      <c r="B237" s="44"/>
      <c r="C237" s="40"/>
      <c r="D237" s="40"/>
      <c r="E237" s="40"/>
      <c r="F237" s="40"/>
      <c r="G237" s="64"/>
      <c r="H237" s="57" t="s">
        <v>21</v>
      </c>
      <c r="I237" s="13" t="s">
        <v>0</v>
      </c>
      <c r="J237" s="14" t="s">
        <v>0</v>
      </c>
      <c r="K237" s="14" t="s">
        <v>0</v>
      </c>
      <c r="FZ237" s="44"/>
      <c r="GA237" s="44"/>
      <c r="GB237" s="40"/>
      <c r="GC237" s="94"/>
      <c r="GD237" s="40"/>
      <c r="GE237" s="46"/>
      <c r="GF237" s="48"/>
      <c r="GG237" s="13"/>
      <c r="GH237" s="14"/>
      <c r="GI237" s="14"/>
    </row>
    <row r="238" spans="1:191" ht="12.75" customHeight="1" thickBot="1">
      <c r="A238" s="44"/>
      <c r="B238" s="44"/>
      <c r="C238" s="41"/>
      <c r="D238" s="41"/>
      <c r="E238" s="41"/>
      <c r="F238" s="41"/>
      <c r="G238" s="65"/>
      <c r="H238" s="58"/>
      <c r="I238" s="27" t="s">
        <v>19</v>
      </c>
      <c r="J238" s="27" t="s">
        <v>19</v>
      </c>
      <c r="K238" s="27" t="s">
        <v>19</v>
      </c>
      <c r="FZ238" s="44"/>
      <c r="GA238" s="44"/>
      <c r="GB238" s="40"/>
      <c r="GC238" s="94"/>
      <c r="GD238" s="40"/>
      <c r="GE238" s="46"/>
      <c r="GF238" s="48"/>
      <c r="GG238" s="13"/>
      <c r="GH238" s="14"/>
      <c r="GI238" s="14"/>
    </row>
    <row r="239" spans="1:191" ht="12.75" customHeight="1">
      <c r="A239" s="44">
        <v>4</v>
      </c>
      <c r="B239" s="44" t="s">
        <v>20</v>
      </c>
      <c r="C239" s="39" t="s">
        <v>94</v>
      </c>
      <c r="D239" s="39" t="s">
        <v>124</v>
      </c>
      <c r="E239" s="39" t="s">
        <v>125</v>
      </c>
      <c r="F239" s="39" t="s">
        <v>95</v>
      </c>
      <c r="G239" s="45">
        <v>606515</v>
      </c>
      <c r="H239" s="47">
        <v>22176</v>
      </c>
      <c r="I239" s="28" t="s">
        <v>18</v>
      </c>
      <c r="J239" s="28" t="s">
        <v>18</v>
      </c>
      <c r="K239" s="28" t="s">
        <v>18</v>
      </c>
      <c r="FZ239" s="44"/>
      <c r="GA239" s="44"/>
      <c r="GB239" s="40"/>
      <c r="GC239" s="94"/>
      <c r="GD239" s="40"/>
      <c r="GE239" s="46"/>
      <c r="GF239" s="48"/>
      <c r="GG239" s="13"/>
      <c r="GH239" s="14"/>
      <c r="GI239" s="14"/>
    </row>
    <row r="240" spans="1:191" ht="12.75" customHeight="1">
      <c r="A240" s="44"/>
      <c r="B240" s="44"/>
      <c r="C240" s="40"/>
      <c r="D240" s="40"/>
      <c r="E240" s="40"/>
      <c r="F240" s="40"/>
      <c r="G240" s="46"/>
      <c r="H240" s="48"/>
      <c r="I240" s="13" t="s">
        <v>10</v>
      </c>
      <c r="J240" s="14" t="s">
        <v>11</v>
      </c>
      <c r="K240" s="14" t="s">
        <v>12</v>
      </c>
      <c r="FZ240" s="44"/>
      <c r="GA240" s="44"/>
      <c r="GB240" s="40"/>
      <c r="GC240" s="94"/>
      <c r="GD240" s="40"/>
      <c r="GE240" s="46"/>
      <c r="GF240" s="48"/>
      <c r="GG240" s="13"/>
      <c r="GH240" s="14"/>
      <c r="GI240" s="14"/>
    </row>
    <row r="241" spans="1:191" ht="12.75" customHeight="1">
      <c r="A241" s="44"/>
      <c r="B241" s="44"/>
      <c r="C241" s="40"/>
      <c r="D241" s="40"/>
      <c r="E241" s="40"/>
      <c r="F241" s="40"/>
      <c r="G241" s="46"/>
      <c r="H241" s="48"/>
      <c r="I241" s="18">
        <f>$H$239*50/100</f>
        <v>11088</v>
      </c>
      <c r="J241" s="18">
        <f>$H$239*48.36037153965/100</f>
        <v>10724.395992632783</v>
      </c>
      <c r="K241" s="18">
        <f>$H$239*1.63962846035/100</f>
        <v>363.60400736721596</v>
      </c>
      <c r="FZ241" s="44"/>
      <c r="GA241" s="44"/>
      <c r="GB241" s="40"/>
      <c r="GC241" s="94"/>
      <c r="GD241" s="40"/>
      <c r="GE241" s="46"/>
      <c r="GF241" s="48"/>
      <c r="GG241" s="13"/>
      <c r="GH241" s="14"/>
      <c r="GI241" s="14"/>
    </row>
    <row r="242" spans="1:191" ht="12.75" customHeight="1">
      <c r="A242" s="44"/>
      <c r="B242" s="44"/>
      <c r="C242" s="40"/>
      <c r="D242" s="40"/>
      <c r="E242" s="40"/>
      <c r="F242" s="40"/>
      <c r="G242" s="64" t="s">
        <v>14</v>
      </c>
      <c r="H242" s="48"/>
      <c r="I242" s="7" t="s">
        <v>8</v>
      </c>
      <c r="J242" s="15" t="s">
        <v>8</v>
      </c>
      <c r="K242" s="15" t="s">
        <v>8</v>
      </c>
      <c r="FZ242" s="44"/>
      <c r="GA242" s="44"/>
      <c r="GB242" s="40"/>
      <c r="GC242" s="94"/>
      <c r="GD242" s="40"/>
      <c r="GE242" s="46"/>
      <c r="GF242" s="48"/>
      <c r="GG242" s="13"/>
      <c r="GH242" s="14"/>
      <c r="GI242" s="14"/>
    </row>
    <row r="243" spans="1:191" ht="12.75" customHeight="1">
      <c r="A243" s="44"/>
      <c r="B243" s="44"/>
      <c r="C243" s="40"/>
      <c r="D243" s="40"/>
      <c r="E243" s="40"/>
      <c r="F243" s="40"/>
      <c r="G243" s="64"/>
      <c r="H243" s="48"/>
      <c r="I243" s="13" t="s">
        <v>9</v>
      </c>
      <c r="J243" s="14" t="s">
        <v>9</v>
      </c>
      <c r="K243" s="14" t="s">
        <v>9</v>
      </c>
      <c r="FZ243" s="44"/>
      <c r="GA243" s="44"/>
      <c r="GB243" s="40"/>
      <c r="GC243" s="94"/>
      <c r="GD243" s="40"/>
      <c r="GE243" s="46"/>
      <c r="GF243" s="48"/>
      <c r="GG243" s="13"/>
      <c r="GH243" s="14"/>
      <c r="GI243" s="14"/>
    </row>
    <row r="244" spans="1:191" ht="12.75" customHeight="1">
      <c r="A244" s="44"/>
      <c r="B244" s="44"/>
      <c r="C244" s="40"/>
      <c r="D244" s="40"/>
      <c r="E244" s="40"/>
      <c r="F244" s="40"/>
      <c r="G244" s="64"/>
      <c r="H244" s="57" t="s">
        <v>21</v>
      </c>
      <c r="I244" s="13" t="s">
        <v>0</v>
      </c>
      <c r="J244" s="14" t="s">
        <v>0</v>
      </c>
      <c r="K244" s="14" t="s">
        <v>0</v>
      </c>
      <c r="FZ244" s="44"/>
      <c r="GA244" s="44"/>
      <c r="GB244" s="40"/>
      <c r="GC244" s="94"/>
      <c r="GD244" s="40"/>
      <c r="GE244" s="46"/>
      <c r="GF244" s="48"/>
      <c r="GG244" s="13"/>
      <c r="GH244" s="14"/>
      <c r="GI244" s="14"/>
    </row>
    <row r="245" spans="1:191" ht="12.75" customHeight="1" thickBot="1">
      <c r="A245" s="44"/>
      <c r="B245" s="44"/>
      <c r="C245" s="41"/>
      <c r="D245" s="41"/>
      <c r="E245" s="41"/>
      <c r="F245" s="41"/>
      <c r="G245" s="65"/>
      <c r="H245" s="58"/>
      <c r="I245" s="27" t="s">
        <v>19</v>
      </c>
      <c r="J245" s="27" t="s">
        <v>19</v>
      </c>
      <c r="K245" s="27" t="s">
        <v>19</v>
      </c>
      <c r="FZ245" s="44"/>
      <c r="GA245" s="44"/>
      <c r="GB245" s="40"/>
      <c r="GC245" s="94"/>
      <c r="GD245" s="40"/>
      <c r="GE245" s="46"/>
      <c r="GF245" s="48"/>
      <c r="GG245" s="13"/>
      <c r="GH245" s="14"/>
      <c r="GI245" s="14"/>
    </row>
    <row r="246" spans="1:191" ht="12.75" customHeight="1">
      <c r="A246" s="44">
        <v>5</v>
      </c>
      <c r="B246" s="44" t="s">
        <v>20</v>
      </c>
      <c r="C246" s="39" t="s">
        <v>96</v>
      </c>
      <c r="D246" s="39" t="s">
        <v>147</v>
      </c>
      <c r="E246" s="39" t="s">
        <v>148</v>
      </c>
      <c r="F246" s="39" t="s">
        <v>97</v>
      </c>
      <c r="G246" s="45">
        <v>606516</v>
      </c>
      <c r="H246" s="47">
        <v>17219.2</v>
      </c>
      <c r="I246" s="28" t="s">
        <v>18</v>
      </c>
      <c r="J246" s="28" t="s">
        <v>18</v>
      </c>
      <c r="K246" s="28" t="s">
        <v>18</v>
      </c>
      <c r="FZ246" s="44"/>
      <c r="GA246" s="44"/>
      <c r="GB246" s="40"/>
      <c r="GC246" s="94"/>
      <c r="GD246" s="40"/>
      <c r="GE246" s="46"/>
      <c r="GF246" s="48"/>
      <c r="GG246" s="13"/>
      <c r="GH246" s="14"/>
      <c r="GI246" s="14"/>
    </row>
    <row r="247" spans="1:191" ht="12.75" customHeight="1">
      <c r="A247" s="44"/>
      <c r="B247" s="44"/>
      <c r="C247" s="40"/>
      <c r="D247" s="40"/>
      <c r="E247" s="40"/>
      <c r="F247" s="40"/>
      <c r="G247" s="46"/>
      <c r="H247" s="48"/>
      <c r="I247" s="13" t="s">
        <v>10</v>
      </c>
      <c r="J247" s="14" t="s">
        <v>11</v>
      </c>
      <c r="K247" s="14" t="s">
        <v>12</v>
      </c>
      <c r="FZ247" s="44"/>
      <c r="GA247" s="44"/>
      <c r="GB247" s="40"/>
      <c r="GC247" s="94"/>
      <c r="GD247" s="40"/>
      <c r="GE247" s="46"/>
      <c r="GF247" s="48"/>
      <c r="GG247" s="13"/>
      <c r="GH247" s="14"/>
      <c r="GI247" s="14"/>
    </row>
    <row r="248" spans="1:191" ht="12.75" customHeight="1">
      <c r="A248" s="44"/>
      <c r="B248" s="44"/>
      <c r="C248" s="40"/>
      <c r="D248" s="40"/>
      <c r="E248" s="40"/>
      <c r="F248" s="40"/>
      <c r="G248" s="46"/>
      <c r="H248" s="48"/>
      <c r="I248" s="18">
        <f>$H$246*50/100</f>
        <v>8609.6</v>
      </c>
      <c r="J248" s="18">
        <f>$H$246*48.36037153965/100</f>
        <v>8327.269096155413</v>
      </c>
      <c r="K248" s="18">
        <f>$H$246*1.63962846035/100</f>
        <v>282.33090384458717</v>
      </c>
      <c r="FZ248" s="44"/>
      <c r="GA248" s="44"/>
      <c r="GB248" s="40"/>
      <c r="GC248" s="94"/>
      <c r="GD248" s="40"/>
      <c r="GE248" s="46"/>
      <c r="GF248" s="48"/>
      <c r="GG248" s="13"/>
      <c r="GH248" s="14"/>
      <c r="GI248" s="14"/>
    </row>
    <row r="249" spans="1:191" ht="12.75" customHeight="1">
      <c r="A249" s="44"/>
      <c r="B249" s="44"/>
      <c r="C249" s="40"/>
      <c r="D249" s="40"/>
      <c r="E249" s="40"/>
      <c r="F249" s="40"/>
      <c r="G249" s="64" t="s">
        <v>14</v>
      </c>
      <c r="H249" s="48"/>
      <c r="I249" s="7" t="s">
        <v>8</v>
      </c>
      <c r="J249" s="15" t="s">
        <v>8</v>
      </c>
      <c r="K249" s="15" t="s">
        <v>8</v>
      </c>
      <c r="FZ249" s="44"/>
      <c r="GA249" s="44"/>
      <c r="GB249" s="40"/>
      <c r="GC249" s="94"/>
      <c r="GD249" s="40"/>
      <c r="GE249" s="46"/>
      <c r="GF249" s="48"/>
      <c r="GG249" s="13"/>
      <c r="GH249" s="14"/>
      <c r="GI249" s="14"/>
    </row>
    <row r="250" spans="1:191" ht="12.75" customHeight="1">
      <c r="A250" s="44"/>
      <c r="B250" s="44"/>
      <c r="C250" s="40"/>
      <c r="D250" s="40"/>
      <c r="E250" s="40"/>
      <c r="F250" s="40"/>
      <c r="G250" s="64"/>
      <c r="H250" s="48"/>
      <c r="I250" s="13" t="s">
        <v>9</v>
      </c>
      <c r="J250" s="14" t="s">
        <v>9</v>
      </c>
      <c r="K250" s="14" t="s">
        <v>9</v>
      </c>
      <c r="FZ250" s="44"/>
      <c r="GA250" s="44"/>
      <c r="GB250" s="40"/>
      <c r="GC250" s="94"/>
      <c r="GD250" s="40"/>
      <c r="GE250" s="46"/>
      <c r="GF250" s="48"/>
      <c r="GG250" s="13"/>
      <c r="GH250" s="14"/>
      <c r="GI250" s="14"/>
    </row>
    <row r="251" spans="1:191" ht="12.75" customHeight="1">
      <c r="A251" s="44"/>
      <c r="B251" s="44"/>
      <c r="C251" s="40"/>
      <c r="D251" s="40"/>
      <c r="E251" s="40"/>
      <c r="F251" s="40"/>
      <c r="G251" s="64"/>
      <c r="H251" s="57" t="s">
        <v>21</v>
      </c>
      <c r="I251" s="13" t="s">
        <v>0</v>
      </c>
      <c r="J251" s="14" t="s">
        <v>0</v>
      </c>
      <c r="K251" s="14" t="s">
        <v>0</v>
      </c>
      <c r="FZ251" s="44"/>
      <c r="GA251" s="44"/>
      <c r="GB251" s="40"/>
      <c r="GC251" s="94"/>
      <c r="GD251" s="40"/>
      <c r="GE251" s="46"/>
      <c r="GF251" s="48"/>
      <c r="GG251" s="13"/>
      <c r="GH251" s="14"/>
      <c r="GI251" s="14"/>
    </row>
    <row r="252" spans="1:191" ht="12.75" customHeight="1" thickBot="1">
      <c r="A252" s="44"/>
      <c r="B252" s="44"/>
      <c r="C252" s="41"/>
      <c r="D252" s="41"/>
      <c r="E252" s="41"/>
      <c r="F252" s="41"/>
      <c r="G252" s="65"/>
      <c r="H252" s="58"/>
      <c r="I252" s="27" t="s">
        <v>19</v>
      </c>
      <c r="J252" s="27" t="s">
        <v>19</v>
      </c>
      <c r="K252" s="27" t="s">
        <v>19</v>
      </c>
      <c r="FZ252" s="44"/>
      <c r="GA252" s="44"/>
      <c r="GB252" s="40"/>
      <c r="GC252" s="94"/>
      <c r="GD252" s="40"/>
      <c r="GE252" s="46"/>
      <c r="GF252" s="48"/>
      <c r="GG252" s="18">
        <f>$H$186*50/100</f>
        <v>11502.9</v>
      </c>
      <c r="GH252" s="18">
        <f>$H$186*48.36037153965/100</f>
        <v>11125.6903556688</v>
      </c>
      <c r="GI252" s="18">
        <f>$H$186*1.63962846035/100</f>
        <v>377.20964433120025</v>
      </c>
    </row>
    <row r="253" spans="1:11" ht="8.25" customHeight="1">
      <c r="A253" s="107"/>
      <c r="B253" s="53"/>
      <c r="C253" s="53"/>
      <c r="D253" s="53"/>
      <c r="E253" s="53"/>
      <c r="F253" s="53"/>
      <c r="G253" s="53"/>
      <c r="H253" s="53"/>
      <c r="I253" s="53"/>
      <c r="J253" s="53"/>
      <c r="K253" s="53"/>
    </row>
    <row r="254" spans="1:11" ht="15">
      <c r="A254" s="37" t="s">
        <v>98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56"/>
    </row>
    <row r="255" spans="1:11" ht="6" customHeight="1">
      <c r="A255" s="37"/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1:11" ht="13.5" thickBot="1">
      <c r="A256" s="16" t="s">
        <v>7</v>
      </c>
      <c r="B256" s="10" t="s">
        <v>6</v>
      </c>
      <c r="C256" s="16" t="s">
        <v>2</v>
      </c>
      <c r="D256" s="32" t="s">
        <v>161</v>
      </c>
      <c r="E256" s="32" t="s">
        <v>151</v>
      </c>
      <c r="F256" s="16" t="s">
        <v>1</v>
      </c>
      <c r="G256" s="10" t="s">
        <v>13</v>
      </c>
      <c r="H256" s="10" t="s">
        <v>13</v>
      </c>
      <c r="I256" s="17" t="s">
        <v>3</v>
      </c>
      <c r="J256" s="17" t="s">
        <v>4</v>
      </c>
      <c r="K256" s="17" t="s">
        <v>5</v>
      </c>
    </row>
    <row r="257" spans="1:11" ht="12.75" customHeight="1">
      <c r="A257" s="39">
        <v>1</v>
      </c>
      <c r="B257" s="39" t="s">
        <v>20</v>
      </c>
      <c r="C257" s="39" t="s">
        <v>99</v>
      </c>
      <c r="D257" s="109" t="s">
        <v>152</v>
      </c>
      <c r="E257" s="39" t="s">
        <v>153</v>
      </c>
      <c r="F257" s="39" t="s">
        <v>100</v>
      </c>
      <c r="G257" s="45">
        <v>606517</v>
      </c>
      <c r="H257" s="62">
        <v>23405</v>
      </c>
      <c r="I257" s="28" t="s">
        <v>18</v>
      </c>
      <c r="J257" s="28" t="s">
        <v>18</v>
      </c>
      <c r="K257" s="28" t="s">
        <v>18</v>
      </c>
    </row>
    <row r="258" spans="1:11" ht="12.75" customHeight="1">
      <c r="A258" s="40"/>
      <c r="B258" s="40"/>
      <c r="C258" s="40"/>
      <c r="D258" s="110"/>
      <c r="E258" s="40"/>
      <c r="F258" s="40"/>
      <c r="G258" s="46"/>
      <c r="H258" s="63"/>
      <c r="I258" s="13" t="s">
        <v>10</v>
      </c>
      <c r="J258" s="14" t="s">
        <v>11</v>
      </c>
      <c r="K258" s="14" t="s">
        <v>12</v>
      </c>
    </row>
    <row r="259" spans="1:11" ht="12.75" customHeight="1">
      <c r="A259" s="40"/>
      <c r="B259" s="40"/>
      <c r="C259" s="40"/>
      <c r="D259" s="110"/>
      <c r="E259" s="40"/>
      <c r="F259" s="40"/>
      <c r="G259" s="46"/>
      <c r="H259" s="63"/>
      <c r="I259" s="18">
        <f>$H$257*50/100</f>
        <v>11702.5</v>
      </c>
      <c r="J259" s="18">
        <f>$H$257*48.36037153965/100</f>
        <v>11318.74495885508</v>
      </c>
      <c r="K259" s="18">
        <f>$H$257*1.63962846035/100</f>
        <v>383.75504114491747</v>
      </c>
    </row>
    <row r="260" spans="1:11" ht="14.25" customHeight="1">
      <c r="A260" s="40"/>
      <c r="B260" s="40"/>
      <c r="C260" s="40"/>
      <c r="D260" s="110"/>
      <c r="E260" s="40"/>
      <c r="F260" s="40"/>
      <c r="G260" s="64" t="s">
        <v>14</v>
      </c>
      <c r="H260" s="63"/>
      <c r="I260" s="7" t="s">
        <v>8</v>
      </c>
      <c r="J260" s="15" t="s">
        <v>8</v>
      </c>
      <c r="K260" s="15" t="s">
        <v>8</v>
      </c>
    </row>
    <row r="261" spans="1:11" ht="14.25" customHeight="1">
      <c r="A261" s="40"/>
      <c r="B261" s="40"/>
      <c r="C261" s="40"/>
      <c r="D261" s="110"/>
      <c r="E261" s="40"/>
      <c r="F261" s="40"/>
      <c r="G261" s="64"/>
      <c r="H261" s="63"/>
      <c r="I261" s="13" t="s">
        <v>9</v>
      </c>
      <c r="J261" s="14" t="s">
        <v>9</v>
      </c>
      <c r="K261" s="14" t="s">
        <v>9</v>
      </c>
    </row>
    <row r="262" spans="1:11" ht="12.75" customHeight="1">
      <c r="A262" s="40"/>
      <c r="B262" s="40"/>
      <c r="C262" s="40"/>
      <c r="D262" s="110"/>
      <c r="E262" s="40"/>
      <c r="F262" s="40"/>
      <c r="G262" s="64"/>
      <c r="H262" s="57" t="s">
        <v>21</v>
      </c>
      <c r="I262" s="13" t="s">
        <v>0</v>
      </c>
      <c r="J262" s="14" t="s">
        <v>0</v>
      </c>
      <c r="K262" s="14" t="s">
        <v>0</v>
      </c>
    </row>
    <row r="263" spans="1:11" ht="15" customHeight="1" thickBot="1">
      <c r="A263" s="40"/>
      <c r="B263" s="40"/>
      <c r="C263" s="40"/>
      <c r="D263" s="110"/>
      <c r="E263" s="40"/>
      <c r="F263" s="40"/>
      <c r="G263" s="65"/>
      <c r="H263" s="58"/>
      <c r="I263" s="27" t="s">
        <v>19</v>
      </c>
      <c r="J263" s="27" t="s">
        <v>19</v>
      </c>
      <c r="K263" s="27" t="s">
        <v>19</v>
      </c>
    </row>
    <row r="264" spans="1:11" ht="12.75" customHeight="1">
      <c r="A264" s="40"/>
      <c r="B264" s="40"/>
      <c r="C264" s="40"/>
      <c r="D264" s="110"/>
      <c r="E264" s="40"/>
      <c r="F264" s="40"/>
      <c r="G264" s="45">
        <v>606518</v>
      </c>
      <c r="H264" s="62">
        <v>16000</v>
      </c>
      <c r="I264" s="28" t="s">
        <v>18</v>
      </c>
      <c r="J264" s="28" t="s">
        <v>18</v>
      </c>
      <c r="K264" s="28" t="s">
        <v>18</v>
      </c>
    </row>
    <row r="265" spans="1:11" ht="12.75" customHeight="1">
      <c r="A265" s="40"/>
      <c r="B265" s="40"/>
      <c r="C265" s="40"/>
      <c r="D265" s="110"/>
      <c r="E265" s="40"/>
      <c r="F265" s="40"/>
      <c r="G265" s="46"/>
      <c r="H265" s="63"/>
      <c r="I265" s="13" t="s">
        <v>10</v>
      </c>
      <c r="J265" s="14" t="s">
        <v>11</v>
      </c>
      <c r="K265" s="14" t="s">
        <v>12</v>
      </c>
    </row>
    <row r="266" spans="1:11" ht="12.75" customHeight="1">
      <c r="A266" s="40"/>
      <c r="B266" s="40"/>
      <c r="C266" s="40"/>
      <c r="D266" s="110"/>
      <c r="E266" s="40"/>
      <c r="F266" s="40"/>
      <c r="G266" s="46"/>
      <c r="H266" s="63"/>
      <c r="I266" s="7">
        <f>$H$264*50/100</f>
        <v>8000</v>
      </c>
      <c r="J266" s="7">
        <f>$H$264*48.36037153965/100</f>
        <v>7737.659446344</v>
      </c>
      <c r="K266" s="7">
        <f>$H$264*1.63962846035/100</f>
        <v>262.340553656</v>
      </c>
    </row>
    <row r="267" spans="1:11" ht="14.25" customHeight="1">
      <c r="A267" s="40"/>
      <c r="B267" s="40"/>
      <c r="C267" s="40"/>
      <c r="D267" s="110"/>
      <c r="E267" s="40"/>
      <c r="F267" s="40"/>
      <c r="G267" s="64" t="s">
        <v>15</v>
      </c>
      <c r="H267" s="63"/>
      <c r="I267" s="7" t="s">
        <v>8</v>
      </c>
      <c r="J267" s="15" t="s">
        <v>8</v>
      </c>
      <c r="K267" s="15" t="s">
        <v>8</v>
      </c>
    </row>
    <row r="268" spans="1:11" ht="14.25" customHeight="1">
      <c r="A268" s="40"/>
      <c r="B268" s="40"/>
      <c r="C268" s="40"/>
      <c r="D268" s="110"/>
      <c r="E268" s="40"/>
      <c r="F268" s="40"/>
      <c r="G268" s="64"/>
      <c r="H268" s="63"/>
      <c r="I268" s="13" t="s">
        <v>9</v>
      </c>
      <c r="J268" s="14" t="s">
        <v>9</v>
      </c>
      <c r="K268" s="14" t="s">
        <v>9</v>
      </c>
    </row>
    <row r="269" spans="1:11" ht="12.75" customHeight="1">
      <c r="A269" s="40"/>
      <c r="B269" s="40"/>
      <c r="C269" s="40"/>
      <c r="D269" s="110"/>
      <c r="E269" s="40"/>
      <c r="F269" s="40"/>
      <c r="G269" s="64"/>
      <c r="H269" s="57" t="s">
        <v>21</v>
      </c>
      <c r="I269" s="13" t="s">
        <v>0</v>
      </c>
      <c r="J269" s="14" t="s">
        <v>0</v>
      </c>
      <c r="K269" s="14" t="s">
        <v>0</v>
      </c>
    </row>
    <row r="270" spans="1:11" ht="15" customHeight="1" thickBot="1">
      <c r="A270" s="41"/>
      <c r="B270" s="41"/>
      <c r="C270" s="41"/>
      <c r="D270" s="111"/>
      <c r="E270" s="41"/>
      <c r="F270" s="41"/>
      <c r="G270" s="65"/>
      <c r="H270" s="58"/>
      <c r="I270" s="27" t="s">
        <v>19</v>
      </c>
      <c r="J270" s="27" t="s">
        <v>19</v>
      </c>
      <c r="K270" s="27" t="s">
        <v>19</v>
      </c>
    </row>
    <row r="271" spans="1:11" ht="9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</row>
    <row r="272" spans="1:11" ht="15" customHeight="1">
      <c r="A272" s="37" t="s">
        <v>101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56"/>
    </row>
    <row r="273" spans="1:11" ht="7.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</row>
    <row r="274" spans="1:11" ht="13.5" thickBot="1">
      <c r="A274" s="16" t="s">
        <v>7</v>
      </c>
      <c r="B274" s="10" t="s">
        <v>6</v>
      </c>
      <c r="C274" s="16" t="s">
        <v>2</v>
      </c>
      <c r="D274" s="32" t="s">
        <v>161</v>
      </c>
      <c r="E274" s="32" t="s">
        <v>151</v>
      </c>
      <c r="F274" s="16" t="s">
        <v>1</v>
      </c>
      <c r="G274" s="10" t="s">
        <v>13</v>
      </c>
      <c r="H274" s="10" t="s">
        <v>13</v>
      </c>
      <c r="I274" s="17" t="s">
        <v>3</v>
      </c>
      <c r="J274" s="17" t="s">
        <v>4</v>
      </c>
      <c r="K274" s="17" t="s">
        <v>5</v>
      </c>
    </row>
    <row r="275" spans="1:11" ht="12.75" customHeight="1">
      <c r="A275" s="44">
        <v>1</v>
      </c>
      <c r="B275" s="44" t="s">
        <v>20</v>
      </c>
      <c r="C275" s="39" t="s">
        <v>103</v>
      </c>
      <c r="D275" s="39" t="s">
        <v>154</v>
      </c>
      <c r="E275" s="39" t="s">
        <v>155</v>
      </c>
      <c r="F275" s="39" t="s">
        <v>104</v>
      </c>
      <c r="G275" s="45">
        <v>606519</v>
      </c>
      <c r="H275" s="47">
        <v>39520</v>
      </c>
      <c r="I275" s="28" t="s">
        <v>18</v>
      </c>
      <c r="J275" s="28" t="s">
        <v>18</v>
      </c>
      <c r="K275" s="28" t="s">
        <v>18</v>
      </c>
    </row>
    <row r="276" spans="1:11" ht="12.75" customHeight="1">
      <c r="A276" s="44"/>
      <c r="B276" s="44"/>
      <c r="C276" s="40"/>
      <c r="D276" s="40"/>
      <c r="E276" s="40"/>
      <c r="F276" s="40"/>
      <c r="G276" s="46"/>
      <c r="H276" s="48"/>
      <c r="I276" s="13" t="s">
        <v>10</v>
      </c>
      <c r="J276" s="14" t="s">
        <v>11</v>
      </c>
      <c r="K276" s="14" t="s">
        <v>12</v>
      </c>
    </row>
    <row r="277" spans="1:11" ht="12.75" customHeight="1">
      <c r="A277" s="44"/>
      <c r="B277" s="44"/>
      <c r="C277" s="40"/>
      <c r="D277" s="40"/>
      <c r="E277" s="40"/>
      <c r="F277" s="40"/>
      <c r="G277" s="46"/>
      <c r="H277" s="48"/>
      <c r="I277" s="18">
        <f>$H$275*50/100</f>
        <v>19760</v>
      </c>
      <c r="J277" s="18">
        <f>$H$275*48.36037153965/100</f>
        <v>19112.01883246968</v>
      </c>
      <c r="K277" s="18">
        <f>$H$275*1.63962846035/100</f>
        <v>647.98116753032</v>
      </c>
    </row>
    <row r="278" spans="1:11" ht="14.25" customHeight="1">
      <c r="A278" s="44"/>
      <c r="B278" s="44"/>
      <c r="C278" s="40"/>
      <c r="D278" s="40"/>
      <c r="E278" s="40"/>
      <c r="F278" s="40"/>
      <c r="G278" s="64" t="s">
        <v>14</v>
      </c>
      <c r="H278" s="48"/>
      <c r="I278" s="7" t="s">
        <v>8</v>
      </c>
      <c r="J278" s="15" t="s">
        <v>8</v>
      </c>
      <c r="K278" s="15" t="s">
        <v>8</v>
      </c>
    </row>
    <row r="279" spans="1:11" ht="14.25" customHeight="1">
      <c r="A279" s="44"/>
      <c r="B279" s="44"/>
      <c r="C279" s="40"/>
      <c r="D279" s="40"/>
      <c r="E279" s="40"/>
      <c r="F279" s="40"/>
      <c r="G279" s="64"/>
      <c r="H279" s="48"/>
      <c r="I279" s="13" t="s">
        <v>9</v>
      </c>
      <c r="J279" s="14" t="s">
        <v>9</v>
      </c>
      <c r="K279" s="14" t="s">
        <v>9</v>
      </c>
    </row>
    <row r="280" spans="1:11" ht="12.75" customHeight="1">
      <c r="A280" s="44"/>
      <c r="B280" s="44"/>
      <c r="C280" s="40"/>
      <c r="D280" s="40"/>
      <c r="E280" s="40"/>
      <c r="F280" s="40"/>
      <c r="G280" s="64"/>
      <c r="H280" s="57" t="s">
        <v>21</v>
      </c>
      <c r="I280" s="13" t="s">
        <v>0</v>
      </c>
      <c r="J280" s="14" t="s">
        <v>0</v>
      </c>
      <c r="K280" s="14" t="s">
        <v>0</v>
      </c>
    </row>
    <row r="281" spans="1:11" ht="15" customHeight="1" thickBot="1">
      <c r="A281" s="44"/>
      <c r="B281" s="44"/>
      <c r="C281" s="41"/>
      <c r="D281" s="41"/>
      <c r="E281" s="41"/>
      <c r="F281" s="41"/>
      <c r="G281" s="65"/>
      <c r="H281" s="58"/>
      <c r="I281" s="27" t="s">
        <v>19</v>
      </c>
      <c r="J281" s="27" t="s">
        <v>19</v>
      </c>
      <c r="K281" s="27" t="s">
        <v>19</v>
      </c>
    </row>
    <row r="282" spans="1:11" ht="12.75" customHeight="1">
      <c r="A282" s="44">
        <v>2</v>
      </c>
      <c r="B282" s="44" t="s">
        <v>20</v>
      </c>
      <c r="C282" s="39" t="s">
        <v>105</v>
      </c>
      <c r="D282" s="39" t="s">
        <v>156</v>
      </c>
      <c r="E282" s="39" t="s">
        <v>157</v>
      </c>
      <c r="F282" s="39" t="s">
        <v>106</v>
      </c>
      <c r="G282" s="45">
        <v>606520</v>
      </c>
      <c r="H282" s="47">
        <v>34560</v>
      </c>
      <c r="I282" s="28" t="s">
        <v>18</v>
      </c>
      <c r="J282" s="28" t="s">
        <v>18</v>
      </c>
      <c r="K282" s="28" t="s">
        <v>18</v>
      </c>
    </row>
    <row r="283" spans="1:11" ht="12.75" customHeight="1">
      <c r="A283" s="44"/>
      <c r="B283" s="44"/>
      <c r="C283" s="40"/>
      <c r="D283" s="40"/>
      <c r="E283" s="40"/>
      <c r="F283" s="40"/>
      <c r="G283" s="46"/>
      <c r="H283" s="48"/>
      <c r="I283" s="13" t="s">
        <v>10</v>
      </c>
      <c r="J283" s="14" t="s">
        <v>11</v>
      </c>
      <c r="K283" s="14" t="s">
        <v>12</v>
      </c>
    </row>
    <row r="284" spans="1:11" ht="12.75" customHeight="1">
      <c r="A284" s="44"/>
      <c r="B284" s="44"/>
      <c r="C284" s="40"/>
      <c r="D284" s="40"/>
      <c r="E284" s="40"/>
      <c r="F284" s="40"/>
      <c r="G284" s="46"/>
      <c r="H284" s="48"/>
      <c r="I284" s="18">
        <f>$H$282*50/100</f>
        <v>17280</v>
      </c>
      <c r="J284" s="18">
        <f>$H$282*48.36037153965/100</f>
        <v>16713.344404103038</v>
      </c>
      <c r="K284" s="18">
        <f>$H$282*1.63962846035/100</f>
        <v>566.65559589696</v>
      </c>
    </row>
    <row r="285" spans="1:11" ht="14.25" customHeight="1">
      <c r="A285" s="44"/>
      <c r="B285" s="44"/>
      <c r="C285" s="40"/>
      <c r="D285" s="40"/>
      <c r="E285" s="40"/>
      <c r="F285" s="40"/>
      <c r="G285" s="64" t="s">
        <v>14</v>
      </c>
      <c r="H285" s="48"/>
      <c r="I285" s="7" t="s">
        <v>8</v>
      </c>
      <c r="J285" s="15" t="s">
        <v>8</v>
      </c>
      <c r="K285" s="15" t="s">
        <v>8</v>
      </c>
    </row>
    <row r="286" spans="1:11" ht="14.25" customHeight="1">
      <c r="A286" s="44"/>
      <c r="B286" s="44"/>
      <c r="C286" s="40"/>
      <c r="D286" s="40"/>
      <c r="E286" s="40"/>
      <c r="F286" s="40"/>
      <c r="G286" s="64"/>
      <c r="H286" s="48"/>
      <c r="I286" s="13" t="s">
        <v>9</v>
      </c>
      <c r="J286" s="14" t="s">
        <v>9</v>
      </c>
      <c r="K286" s="14" t="s">
        <v>9</v>
      </c>
    </row>
    <row r="287" spans="1:11" ht="12.75" customHeight="1">
      <c r="A287" s="44"/>
      <c r="B287" s="44"/>
      <c r="C287" s="40"/>
      <c r="D287" s="40"/>
      <c r="E287" s="40"/>
      <c r="F287" s="40"/>
      <c r="G287" s="64"/>
      <c r="H287" s="57" t="s">
        <v>21</v>
      </c>
      <c r="I287" s="13" t="s">
        <v>0</v>
      </c>
      <c r="J287" s="14" t="s">
        <v>0</v>
      </c>
      <c r="K287" s="14" t="s">
        <v>0</v>
      </c>
    </row>
    <row r="288" spans="1:11" ht="15" customHeight="1" thickBot="1">
      <c r="A288" s="44"/>
      <c r="B288" s="44"/>
      <c r="C288" s="41"/>
      <c r="D288" s="41"/>
      <c r="E288" s="41"/>
      <c r="F288" s="41"/>
      <c r="G288" s="65"/>
      <c r="H288" s="58"/>
      <c r="I288" s="27" t="s">
        <v>19</v>
      </c>
      <c r="J288" s="27" t="s">
        <v>19</v>
      </c>
      <c r="K288" s="27" t="s">
        <v>19</v>
      </c>
    </row>
    <row r="289" spans="1:11" ht="12.75" customHeight="1">
      <c r="A289" s="44">
        <v>3</v>
      </c>
      <c r="B289" s="44" t="s">
        <v>20</v>
      </c>
      <c r="C289" s="39" t="s">
        <v>107</v>
      </c>
      <c r="D289" s="39" t="s">
        <v>116</v>
      </c>
      <c r="E289" s="39" t="s">
        <v>158</v>
      </c>
      <c r="F289" s="39" t="s">
        <v>110</v>
      </c>
      <c r="G289" s="45">
        <v>606521</v>
      </c>
      <c r="H289" s="47">
        <v>20035.5</v>
      </c>
      <c r="I289" s="28" t="s">
        <v>18</v>
      </c>
      <c r="J289" s="28" t="s">
        <v>18</v>
      </c>
      <c r="K289" s="28" t="s">
        <v>18</v>
      </c>
    </row>
    <row r="290" spans="1:11" ht="12.75" customHeight="1">
      <c r="A290" s="44"/>
      <c r="B290" s="44"/>
      <c r="C290" s="40"/>
      <c r="D290" s="40"/>
      <c r="E290" s="40"/>
      <c r="F290" s="40"/>
      <c r="G290" s="46"/>
      <c r="H290" s="48"/>
      <c r="I290" s="13" t="s">
        <v>10</v>
      </c>
      <c r="J290" s="14" t="s">
        <v>11</v>
      </c>
      <c r="K290" s="14" t="s">
        <v>12</v>
      </c>
    </row>
    <row r="291" spans="1:11" ht="12.75" customHeight="1">
      <c r="A291" s="44"/>
      <c r="B291" s="44"/>
      <c r="C291" s="40"/>
      <c r="D291" s="40"/>
      <c r="E291" s="40"/>
      <c r="F291" s="40"/>
      <c r="G291" s="46"/>
      <c r="H291" s="48"/>
      <c r="I291" s="18">
        <f>$H$289*50/100</f>
        <v>10017.75</v>
      </c>
      <c r="J291" s="18">
        <f>$H$289*48.36037153965/100</f>
        <v>9689.242239826575</v>
      </c>
      <c r="K291" s="18">
        <f>$H$289*1.63962846035/100</f>
        <v>328.50776017342423</v>
      </c>
    </row>
    <row r="292" spans="1:11" ht="14.25" customHeight="1">
      <c r="A292" s="44"/>
      <c r="B292" s="44"/>
      <c r="C292" s="40"/>
      <c r="D292" s="40"/>
      <c r="E292" s="40"/>
      <c r="F292" s="40"/>
      <c r="G292" s="64" t="s">
        <v>14</v>
      </c>
      <c r="H292" s="48"/>
      <c r="I292" s="7" t="s">
        <v>8</v>
      </c>
      <c r="J292" s="15" t="s">
        <v>8</v>
      </c>
      <c r="K292" s="15" t="s">
        <v>8</v>
      </c>
    </row>
    <row r="293" spans="1:11" ht="14.25" customHeight="1">
      <c r="A293" s="44"/>
      <c r="B293" s="44"/>
      <c r="C293" s="40"/>
      <c r="D293" s="40"/>
      <c r="E293" s="40"/>
      <c r="F293" s="40"/>
      <c r="G293" s="64"/>
      <c r="H293" s="48"/>
      <c r="I293" s="13" t="s">
        <v>9</v>
      </c>
      <c r="J293" s="14" t="s">
        <v>9</v>
      </c>
      <c r="K293" s="14" t="s">
        <v>9</v>
      </c>
    </row>
    <row r="294" spans="1:11" ht="12.75" customHeight="1">
      <c r="A294" s="44"/>
      <c r="B294" s="44"/>
      <c r="C294" s="40"/>
      <c r="D294" s="40"/>
      <c r="E294" s="40"/>
      <c r="F294" s="40"/>
      <c r="G294" s="64"/>
      <c r="H294" s="57" t="s">
        <v>21</v>
      </c>
      <c r="I294" s="13" t="s">
        <v>0</v>
      </c>
      <c r="J294" s="14" t="s">
        <v>0</v>
      </c>
      <c r="K294" s="14" t="s">
        <v>0</v>
      </c>
    </row>
    <row r="295" spans="1:11" ht="15" customHeight="1" thickBot="1">
      <c r="A295" s="44"/>
      <c r="B295" s="44"/>
      <c r="C295" s="41"/>
      <c r="D295" s="41"/>
      <c r="E295" s="41"/>
      <c r="F295" s="41"/>
      <c r="G295" s="65"/>
      <c r="H295" s="58"/>
      <c r="I295" s="27" t="s">
        <v>19</v>
      </c>
      <c r="J295" s="27" t="s">
        <v>19</v>
      </c>
      <c r="K295" s="27" t="s">
        <v>19</v>
      </c>
    </row>
    <row r="296" spans="1:11" ht="10.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</row>
    <row r="297" spans="1:11" ht="15" customHeight="1">
      <c r="A297" s="37" t="s">
        <v>102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56"/>
    </row>
    <row r="298" spans="1:11" ht="9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</row>
    <row r="299" spans="1:11" ht="13.5" thickBot="1">
      <c r="A299" s="16" t="s">
        <v>7</v>
      </c>
      <c r="B299" s="10" t="s">
        <v>6</v>
      </c>
      <c r="C299" s="16" t="s">
        <v>2</v>
      </c>
      <c r="D299" s="32" t="s">
        <v>161</v>
      </c>
      <c r="E299" s="32" t="s">
        <v>151</v>
      </c>
      <c r="F299" s="16" t="s">
        <v>1</v>
      </c>
      <c r="G299" s="10" t="s">
        <v>13</v>
      </c>
      <c r="H299" s="10" t="s">
        <v>13</v>
      </c>
      <c r="I299" s="17" t="s">
        <v>3</v>
      </c>
      <c r="J299" s="17" t="s">
        <v>4</v>
      </c>
      <c r="K299" s="17" t="s">
        <v>5</v>
      </c>
    </row>
    <row r="300" spans="1:11" ht="12.75" customHeight="1">
      <c r="A300" s="44">
        <v>4</v>
      </c>
      <c r="B300" s="44" t="s">
        <v>20</v>
      </c>
      <c r="C300" s="39" t="s">
        <v>108</v>
      </c>
      <c r="D300" s="39" t="s">
        <v>116</v>
      </c>
      <c r="E300" s="39" t="s">
        <v>159</v>
      </c>
      <c r="F300" s="39" t="s">
        <v>110</v>
      </c>
      <c r="G300" s="45">
        <v>606522</v>
      </c>
      <c r="H300" s="47">
        <v>20035.5</v>
      </c>
      <c r="I300" s="28" t="s">
        <v>18</v>
      </c>
      <c r="J300" s="28" t="s">
        <v>18</v>
      </c>
      <c r="K300" s="28" t="s">
        <v>18</v>
      </c>
    </row>
    <row r="301" spans="1:11" ht="12.75" customHeight="1">
      <c r="A301" s="44"/>
      <c r="B301" s="44"/>
      <c r="C301" s="40"/>
      <c r="D301" s="40"/>
      <c r="E301" s="40"/>
      <c r="F301" s="40"/>
      <c r="G301" s="46"/>
      <c r="H301" s="48"/>
      <c r="I301" s="13" t="s">
        <v>10</v>
      </c>
      <c r="J301" s="14" t="s">
        <v>11</v>
      </c>
      <c r="K301" s="14" t="s">
        <v>12</v>
      </c>
    </row>
    <row r="302" spans="1:11" ht="12.75" customHeight="1">
      <c r="A302" s="44"/>
      <c r="B302" s="44"/>
      <c r="C302" s="40"/>
      <c r="D302" s="40"/>
      <c r="E302" s="40"/>
      <c r="F302" s="40"/>
      <c r="G302" s="46"/>
      <c r="H302" s="48"/>
      <c r="I302" s="18">
        <f>$H$300*50/100</f>
        <v>10017.75</v>
      </c>
      <c r="J302" s="18">
        <f>$H$300*48.36037153965/100</f>
        <v>9689.242239826575</v>
      </c>
      <c r="K302" s="18">
        <f>$H$300*1.63962846035/100</f>
        <v>328.50776017342423</v>
      </c>
    </row>
    <row r="303" spans="1:11" ht="12.75" customHeight="1">
      <c r="A303" s="44"/>
      <c r="B303" s="44"/>
      <c r="C303" s="40"/>
      <c r="D303" s="40"/>
      <c r="E303" s="40"/>
      <c r="F303" s="40"/>
      <c r="G303" s="64" t="s">
        <v>14</v>
      </c>
      <c r="H303" s="48"/>
      <c r="I303" s="7" t="s">
        <v>8</v>
      </c>
      <c r="J303" s="15" t="s">
        <v>8</v>
      </c>
      <c r="K303" s="15" t="s">
        <v>8</v>
      </c>
    </row>
    <row r="304" spans="1:11" ht="12.75" customHeight="1">
      <c r="A304" s="44"/>
      <c r="B304" s="44"/>
      <c r="C304" s="40"/>
      <c r="D304" s="40"/>
      <c r="E304" s="40"/>
      <c r="F304" s="40"/>
      <c r="G304" s="64"/>
      <c r="H304" s="48"/>
      <c r="I304" s="13" t="s">
        <v>9</v>
      </c>
      <c r="J304" s="14" t="s">
        <v>9</v>
      </c>
      <c r="K304" s="14" t="s">
        <v>9</v>
      </c>
    </row>
    <row r="305" spans="1:11" ht="12.75" customHeight="1">
      <c r="A305" s="44"/>
      <c r="B305" s="44"/>
      <c r="C305" s="40"/>
      <c r="D305" s="40"/>
      <c r="E305" s="40"/>
      <c r="F305" s="40"/>
      <c r="G305" s="64"/>
      <c r="H305" s="57" t="s">
        <v>21</v>
      </c>
      <c r="I305" s="13" t="s">
        <v>0</v>
      </c>
      <c r="J305" s="14" t="s">
        <v>0</v>
      </c>
      <c r="K305" s="14" t="s">
        <v>0</v>
      </c>
    </row>
    <row r="306" spans="1:11" ht="13.5" customHeight="1" thickBot="1">
      <c r="A306" s="44"/>
      <c r="B306" s="44"/>
      <c r="C306" s="41"/>
      <c r="D306" s="41"/>
      <c r="E306" s="41"/>
      <c r="F306" s="41"/>
      <c r="G306" s="65"/>
      <c r="H306" s="58"/>
      <c r="I306" s="27" t="s">
        <v>19</v>
      </c>
      <c r="J306" s="27" t="s">
        <v>19</v>
      </c>
      <c r="K306" s="27" t="s">
        <v>19</v>
      </c>
    </row>
    <row r="307" spans="1:11" ht="12.75" customHeight="1">
      <c r="A307" s="44">
        <v>5</v>
      </c>
      <c r="B307" s="44" t="s">
        <v>20</v>
      </c>
      <c r="C307" s="39" t="s">
        <v>109</v>
      </c>
      <c r="D307" s="39" t="s">
        <v>116</v>
      </c>
      <c r="E307" s="39" t="s">
        <v>158</v>
      </c>
      <c r="F307" s="39" t="s">
        <v>110</v>
      </c>
      <c r="G307" s="45">
        <v>606523</v>
      </c>
      <c r="H307" s="47">
        <v>20035.5</v>
      </c>
      <c r="I307" s="28" t="s">
        <v>18</v>
      </c>
      <c r="J307" s="28" t="s">
        <v>18</v>
      </c>
      <c r="K307" s="28" t="s">
        <v>18</v>
      </c>
    </row>
    <row r="308" spans="1:11" ht="12.75" customHeight="1">
      <c r="A308" s="44"/>
      <c r="B308" s="44"/>
      <c r="C308" s="40"/>
      <c r="D308" s="40"/>
      <c r="E308" s="40"/>
      <c r="F308" s="40"/>
      <c r="G308" s="46"/>
      <c r="H308" s="48"/>
      <c r="I308" s="13" t="s">
        <v>10</v>
      </c>
      <c r="J308" s="14" t="s">
        <v>11</v>
      </c>
      <c r="K308" s="14" t="s">
        <v>12</v>
      </c>
    </row>
    <row r="309" spans="1:11" ht="12.75" customHeight="1">
      <c r="A309" s="44"/>
      <c r="B309" s="44"/>
      <c r="C309" s="40"/>
      <c r="D309" s="40"/>
      <c r="E309" s="40"/>
      <c r="F309" s="40"/>
      <c r="G309" s="46"/>
      <c r="H309" s="48"/>
      <c r="I309" s="18">
        <f>$H$307*50/100</f>
        <v>10017.75</v>
      </c>
      <c r="J309" s="18">
        <f>$H$307*48.36037153965/100</f>
        <v>9689.242239826575</v>
      </c>
      <c r="K309" s="18">
        <f>$H$307*1.63962846035/100</f>
        <v>328.50776017342423</v>
      </c>
    </row>
    <row r="310" spans="1:11" ht="12.75" customHeight="1">
      <c r="A310" s="44"/>
      <c r="B310" s="44"/>
      <c r="C310" s="40"/>
      <c r="D310" s="40"/>
      <c r="E310" s="40"/>
      <c r="F310" s="40"/>
      <c r="G310" s="64" t="s">
        <v>14</v>
      </c>
      <c r="H310" s="48"/>
      <c r="I310" s="7" t="s">
        <v>8</v>
      </c>
      <c r="J310" s="15" t="s">
        <v>8</v>
      </c>
      <c r="K310" s="15" t="s">
        <v>8</v>
      </c>
    </row>
    <row r="311" spans="1:11" ht="12.75" customHeight="1">
      <c r="A311" s="44"/>
      <c r="B311" s="44"/>
      <c r="C311" s="40"/>
      <c r="D311" s="40"/>
      <c r="E311" s="40"/>
      <c r="F311" s="40"/>
      <c r="G311" s="64"/>
      <c r="H311" s="48"/>
      <c r="I311" s="13" t="s">
        <v>9</v>
      </c>
      <c r="J311" s="14" t="s">
        <v>9</v>
      </c>
      <c r="K311" s="14" t="s">
        <v>9</v>
      </c>
    </row>
    <row r="312" spans="1:11" ht="12.75" customHeight="1">
      <c r="A312" s="44"/>
      <c r="B312" s="44"/>
      <c r="C312" s="40"/>
      <c r="D312" s="40"/>
      <c r="E312" s="40"/>
      <c r="F312" s="40"/>
      <c r="G312" s="64"/>
      <c r="H312" s="57" t="s">
        <v>21</v>
      </c>
      <c r="I312" s="13" t="s">
        <v>0</v>
      </c>
      <c r="J312" s="14" t="s">
        <v>0</v>
      </c>
      <c r="K312" s="14" t="s">
        <v>0</v>
      </c>
    </row>
    <row r="313" spans="1:11" ht="13.5" customHeight="1" thickBot="1">
      <c r="A313" s="44"/>
      <c r="B313" s="44"/>
      <c r="C313" s="41"/>
      <c r="D313" s="41"/>
      <c r="E313" s="41"/>
      <c r="F313" s="41"/>
      <c r="G313" s="65"/>
      <c r="H313" s="58"/>
      <c r="I313" s="27" t="s">
        <v>19</v>
      </c>
      <c r="J313" s="27" t="s">
        <v>19</v>
      </c>
      <c r="K313" s="27" t="s">
        <v>19</v>
      </c>
    </row>
    <row r="314" spans="1:11" ht="12.75" customHeight="1">
      <c r="A314" s="44">
        <v>6</v>
      </c>
      <c r="B314" s="44" t="s">
        <v>20</v>
      </c>
      <c r="C314" s="39" t="s">
        <v>111</v>
      </c>
      <c r="D314" s="39" t="s">
        <v>141</v>
      </c>
      <c r="E314" s="39" t="s">
        <v>160</v>
      </c>
      <c r="F314" s="39" t="s">
        <v>112</v>
      </c>
      <c r="G314" s="45">
        <v>606524</v>
      </c>
      <c r="H314" s="47">
        <v>29376</v>
      </c>
      <c r="I314" s="28" t="s">
        <v>18</v>
      </c>
      <c r="J314" s="28" t="s">
        <v>18</v>
      </c>
      <c r="K314" s="28" t="s">
        <v>18</v>
      </c>
    </row>
    <row r="315" spans="1:11" ht="12.75" customHeight="1">
      <c r="A315" s="44"/>
      <c r="B315" s="44"/>
      <c r="C315" s="40"/>
      <c r="D315" s="40"/>
      <c r="E315" s="40"/>
      <c r="F315" s="40"/>
      <c r="G315" s="46"/>
      <c r="H315" s="48"/>
      <c r="I315" s="13" t="s">
        <v>10</v>
      </c>
      <c r="J315" s="14" t="s">
        <v>11</v>
      </c>
      <c r="K315" s="14" t="s">
        <v>12</v>
      </c>
    </row>
    <row r="316" spans="1:11" ht="12.75" customHeight="1">
      <c r="A316" s="44"/>
      <c r="B316" s="44"/>
      <c r="C316" s="40"/>
      <c r="D316" s="40"/>
      <c r="E316" s="40"/>
      <c r="F316" s="40"/>
      <c r="G316" s="46"/>
      <c r="H316" s="48"/>
      <c r="I316" s="18">
        <f>$H$314*50/100</f>
        <v>14688</v>
      </c>
      <c r="J316" s="18">
        <f>$H$314*48.36037153965/100</f>
        <v>14206.342743487585</v>
      </c>
      <c r="K316" s="18">
        <f>$H$314*1.63962846035/100</f>
        <v>481.657256512416</v>
      </c>
    </row>
    <row r="317" spans="1:11" ht="14.25" customHeight="1">
      <c r="A317" s="44"/>
      <c r="B317" s="44"/>
      <c r="C317" s="40"/>
      <c r="D317" s="40"/>
      <c r="E317" s="40"/>
      <c r="F317" s="40"/>
      <c r="G317" s="64" t="s">
        <v>14</v>
      </c>
      <c r="H317" s="48"/>
      <c r="I317" s="7" t="s">
        <v>8</v>
      </c>
      <c r="J317" s="15" t="s">
        <v>8</v>
      </c>
      <c r="K317" s="15" t="s">
        <v>8</v>
      </c>
    </row>
    <row r="318" spans="1:11" ht="14.25" customHeight="1">
      <c r="A318" s="44"/>
      <c r="B318" s="44"/>
      <c r="C318" s="40"/>
      <c r="D318" s="40"/>
      <c r="E318" s="40"/>
      <c r="F318" s="40"/>
      <c r="G318" s="64"/>
      <c r="H318" s="48"/>
      <c r="I318" s="13" t="s">
        <v>9</v>
      </c>
      <c r="J318" s="14" t="s">
        <v>9</v>
      </c>
      <c r="K318" s="14" t="s">
        <v>9</v>
      </c>
    </row>
    <row r="319" spans="1:11" ht="12.75" customHeight="1">
      <c r="A319" s="44"/>
      <c r="B319" s="44"/>
      <c r="C319" s="40"/>
      <c r="D319" s="40"/>
      <c r="E319" s="40"/>
      <c r="F319" s="40"/>
      <c r="G319" s="64"/>
      <c r="H319" s="57" t="s">
        <v>21</v>
      </c>
      <c r="I319" s="13" t="s">
        <v>0</v>
      </c>
      <c r="J319" s="14" t="s">
        <v>0</v>
      </c>
      <c r="K319" s="14" t="s">
        <v>0</v>
      </c>
    </row>
    <row r="320" spans="1:11" ht="15" customHeight="1" thickBot="1">
      <c r="A320" s="44"/>
      <c r="B320" s="44"/>
      <c r="C320" s="41"/>
      <c r="D320" s="41"/>
      <c r="E320" s="41"/>
      <c r="F320" s="41"/>
      <c r="G320" s="65"/>
      <c r="H320" s="58"/>
      <c r="I320" s="27" t="s">
        <v>19</v>
      </c>
      <c r="J320" s="27" t="s">
        <v>19</v>
      </c>
      <c r="K320" s="27" t="s">
        <v>19</v>
      </c>
    </row>
    <row r="321" spans="1:11" ht="1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</row>
    <row r="322" spans="1:11" ht="1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</row>
    <row r="323" spans="1:11" ht="15.75">
      <c r="A323" s="61" t="s">
        <v>17</v>
      </c>
      <c r="B323" s="61"/>
      <c r="C323" s="61"/>
      <c r="D323" s="61"/>
      <c r="E323" s="61"/>
      <c r="F323" s="61"/>
      <c r="G323" s="61"/>
      <c r="H323" s="61"/>
      <c r="I323" s="61"/>
      <c r="J323" s="61"/>
      <c r="K323" s="61"/>
    </row>
    <row r="324" spans="1:11" ht="1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</row>
    <row r="325" spans="5:11" ht="12.75">
      <c r="E325" s="51" t="s">
        <v>18</v>
      </c>
      <c r="F325" s="51"/>
      <c r="G325" s="59" t="s">
        <v>16</v>
      </c>
      <c r="H325" s="60"/>
      <c r="I325" s="25" t="s">
        <v>10</v>
      </c>
      <c r="J325" s="25" t="s">
        <v>11</v>
      </c>
      <c r="K325" s="25" t="s">
        <v>12</v>
      </c>
    </row>
    <row r="326" spans="5:11" ht="12.75">
      <c r="E326" s="96" t="s">
        <v>31</v>
      </c>
      <c r="F326" s="97"/>
      <c r="G326" s="55">
        <f>I326+J326+K326</f>
        <v>514348.6999999999</v>
      </c>
      <c r="H326" s="36"/>
      <c r="I326" s="26">
        <f>I14+I21+I28+I46+I53+I60+I92+I220+I227+I234+I241+I248+I259+I266+I277+I284+I291+I302+I309+I316</f>
        <v>257174.35</v>
      </c>
      <c r="J326" s="26">
        <f>J14+J21+J28+J46+J53+J60+J92+J220+J227+J234+J241+J248+J259+J266+J277+J284+J291+J302+J309+J316</f>
        <v>248740.9423293597</v>
      </c>
      <c r="K326" s="26">
        <f>K14+K21+K28+K46+K53+K60+K92+K220+K227+K234+K241+K248+K259+K266+K277+K284+K291+K302+K309+K316</f>
        <v>8433.40767064024</v>
      </c>
    </row>
    <row r="327" spans="5:11" ht="12.75">
      <c r="E327" s="49" t="s">
        <v>33</v>
      </c>
      <c r="F327" s="50"/>
      <c r="G327" s="55">
        <f>I327+J327+K327</f>
        <v>231371.2</v>
      </c>
      <c r="H327" s="36"/>
      <c r="I327" s="26">
        <f>I39+I67+I78+I85+I99+I117+I124+I138+I195</f>
        <v>115685.6</v>
      </c>
      <c r="J327" s="26">
        <f>J39+J67+J78+J85+J99+J117+J124+J138+J195</f>
        <v>111891.97195574667</v>
      </c>
      <c r="K327" s="26">
        <f>K39+K67+K78+K85+K99+K117+K124+K138+K195</f>
        <v>3793.6280442533193</v>
      </c>
    </row>
    <row r="328" spans="5:11" ht="12.75">
      <c r="E328" s="101" t="s">
        <v>32</v>
      </c>
      <c r="F328" s="102"/>
      <c r="G328" s="55">
        <f>I328+J328+K328</f>
        <v>220036.19999999998</v>
      </c>
      <c r="H328" s="36"/>
      <c r="I328" s="26">
        <f>I110+I131+I149+I156+I163+I170+I177+I188+I202+I209</f>
        <v>110018.09999999999</v>
      </c>
      <c r="J328" s="26">
        <f>J110+J131+J149+J156+J163+J170+J177+J188+J202+J209</f>
        <v>106410.32384172735</v>
      </c>
      <c r="K328" s="26">
        <f>K110+K131+K149+K156+K163+K170+K177+K188+K202+K209</f>
        <v>3607.7761582726466</v>
      </c>
    </row>
    <row r="329" spans="5:11" ht="12.75">
      <c r="E329" s="103" t="s">
        <v>30</v>
      </c>
      <c r="F329" s="104"/>
      <c r="G329" s="55">
        <f>SUM(G326:G328)</f>
        <v>965756.0999999999</v>
      </c>
      <c r="H329" s="36"/>
      <c r="I329" s="35"/>
      <c r="J329" s="35"/>
      <c r="K329" s="35"/>
    </row>
    <row r="330" ht="12.75">
      <c r="H330" s="24"/>
    </row>
    <row r="331" ht="12.75">
      <c r="H331" s="24"/>
    </row>
    <row r="332" ht="12.75">
      <c r="H332" s="24"/>
    </row>
    <row r="333" ht="12.75">
      <c r="H333" s="33"/>
    </row>
    <row r="334" ht="12.75">
      <c r="H334" s="24"/>
    </row>
    <row r="335" ht="12.75">
      <c r="H335" s="24"/>
    </row>
    <row r="336" ht="12.75">
      <c r="H336" s="24"/>
    </row>
    <row r="337" ht="12.75">
      <c r="H337" s="34"/>
    </row>
  </sheetData>
  <sheetProtection/>
  <mergeCells count="437">
    <mergeCell ref="D257:D270"/>
    <mergeCell ref="D314:D320"/>
    <mergeCell ref="D307:D313"/>
    <mergeCell ref="D300:D306"/>
    <mergeCell ref="D289:D295"/>
    <mergeCell ref="D282:D288"/>
    <mergeCell ref="D275:D281"/>
    <mergeCell ref="E207:E213"/>
    <mergeCell ref="D207:D213"/>
    <mergeCell ref="D218:D224"/>
    <mergeCell ref="D225:D231"/>
    <mergeCell ref="E186:E192"/>
    <mergeCell ref="D186:D192"/>
    <mergeCell ref="E193:E199"/>
    <mergeCell ref="D193:D199"/>
    <mergeCell ref="D97:D103"/>
    <mergeCell ref="D108:D114"/>
    <mergeCell ref="E108:E114"/>
    <mergeCell ref="E115:E121"/>
    <mergeCell ref="D115:D121"/>
    <mergeCell ref="D65:D71"/>
    <mergeCell ref="D76:D82"/>
    <mergeCell ref="D83:D89"/>
    <mergeCell ref="D90:D96"/>
    <mergeCell ref="D37:D43"/>
    <mergeCell ref="D44:D50"/>
    <mergeCell ref="D51:D57"/>
    <mergeCell ref="D58:D64"/>
    <mergeCell ref="H312:H313"/>
    <mergeCell ref="A314:A320"/>
    <mergeCell ref="B314:B320"/>
    <mergeCell ref="C314:C320"/>
    <mergeCell ref="E314:E320"/>
    <mergeCell ref="F314:F320"/>
    <mergeCell ref="G314:G316"/>
    <mergeCell ref="H314:H318"/>
    <mergeCell ref="G317:G320"/>
    <mergeCell ref="H319:H320"/>
    <mergeCell ref="G300:G302"/>
    <mergeCell ref="H300:H304"/>
    <mergeCell ref="G303:G306"/>
    <mergeCell ref="H305:H306"/>
    <mergeCell ref="H307:H311"/>
    <mergeCell ref="G310:G313"/>
    <mergeCell ref="G275:G277"/>
    <mergeCell ref="A307:A313"/>
    <mergeCell ref="B307:B313"/>
    <mergeCell ref="C307:C313"/>
    <mergeCell ref="E307:E313"/>
    <mergeCell ref="F307:F313"/>
    <mergeCell ref="G307:G309"/>
    <mergeCell ref="H275:H279"/>
    <mergeCell ref="G278:G281"/>
    <mergeCell ref="H280:H281"/>
    <mergeCell ref="A255:K255"/>
    <mergeCell ref="A271:K271"/>
    <mergeCell ref="A272:K272"/>
    <mergeCell ref="A273:K273"/>
    <mergeCell ref="A275:A281"/>
    <mergeCell ref="B275:B281"/>
    <mergeCell ref="C275:C281"/>
    <mergeCell ref="G267:G270"/>
    <mergeCell ref="F246:F252"/>
    <mergeCell ref="G246:G248"/>
    <mergeCell ref="H246:H250"/>
    <mergeCell ref="G249:G252"/>
    <mergeCell ref="H251:H252"/>
    <mergeCell ref="A246:A252"/>
    <mergeCell ref="B246:B252"/>
    <mergeCell ref="C246:C252"/>
    <mergeCell ref="E246:E252"/>
    <mergeCell ref="D246:D252"/>
    <mergeCell ref="F239:F245"/>
    <mergeCell ref="G239:G241"/>
    <mergeCell ref="H239:H243"/>
    <mergeCell ref="G242:G245"/>
    <mergeCell ref="H244:H245"/>
    <mergeCell ref="A239:A245"/>
    <mergeCell ref="B239:B245"/>
    <mergeCell ref="C239:C245"/>
    <mergeCell ref="E239:E245"/>
    <mergeCell ref="D239:D245"/>
    <mergeCell ref="F232:F238"/>
    <mergeCell ref="G232:G234"/>
    <mergeCell ref="H232:H236"/>
    <mergeCell ref="G235:G238"/>
    <mergeCell ref="H237:H238"/>
    <mergeCell ref="A232:A238"/>
    <mergeCell ref="B232:B238"/>
    <mergeCell ref="C232:C238"/>
    <mergeCell ref="E232:E238"/>
    <mergeCell ref="D232:D238"/>
    <mergeCell ref="F225:F231"/>
    <mergeCell ref="G225:G227"/>
    <mergeCell ref="G228:G231"/>
    <mergeCell ref="H230:H231"/>
    <mergeCell ref="G282:G284"/>
    <mergeCell ref="G285:G288"/>
    <mergeCell ref="H282:H286"/>
    <mergeCell ref="H287:H288"/>
    <mergeCell ref="A282:A288"/>
    <mergeCell ref="B282:B288"/>
    <mergeCell ref="C282:C288"/>
    <mergeCell ref="E282:E288"/>
    <mergeCell ref="H294:H295"/>
    <mergeCell ref="A296:K296"/>
    <mergeCell ref="A298:K298"/>
    <mergeCell ref="A297:K297"/>
    <mergeCell ref="A289:A295"/>
    <mergeCell ref="B289:B295"/>
    <mergeCell ref="C289:C295"/>
    <mergeCell ref="E289:E295"/>
    <mergeCell ref="F289:F295"/>
    <mergeCell ref="G289:G291"/>
    <mergeCell ref="H218:H222"/>
    <mergeCell ref="G221:G224"/>
    <mergeCell ref="H223:H224"/>
    <mergeCell ref="G260:G263"/>
    <mergeCell ref="H225:H229"/>
    <mergeCell ref="A253:K253"/>
    <mergeCell ref="A225:A231"/>
    <mergeCell ref="B225:B231"/>
    <mergeCell ref="C225:C231"/>
    <mergeCell ref="E225:E231"/>
    <mergeCell ref="GC226:GC252"/>
    <mergeCell ref="GD226:GD252"/>
    <mergeCell ref="GE226:GE252"/>
    <mergeCell ref="A300:A306"/>
    <mergeCell ref="B300:B306"/>
    <mergeCell ref="C300:C306"/>
    <mergeCell ref="E300:E306"/>
    <mergeCell ref="F300:F306"/>
    <mergeCell ref="H264:H268"/>
    <mergeCell ref="H289:H293"/>
    <mergeCell ref="GF226:GF252"/>
    <mergeCell ref="A218:A224"/>
    <mergeCell ref="B218:B224"/>
    <mergeCell ref="C218:C224"/>
    <mergeCell ref="E218:E224"/>
    <mergeCell ref="F218:F224"/>
    <mergeCell ref="G218:G220"/>
    <mergeCell ref="FZ226:FZ252"/>
    <mergeCell ref="GA226:GA252"/>
    <mergeCell ref="GB226:GB252"/>
    <mergeCell ref="H205:H206"/>
    <mergeCell ref="A207:A213"/>
    <mergeCell ref="B207:B213"/>
    <mergeCell ref="C207:C213"/>
    <mergeCell ref="F207:F213"/>
    <mergeCell ref="G207:G209"/>
    <mergeCell ref="H207:H211"/>
    <mergeCell ref="G210:G213"/>
    <mergeCell ref="H212:H213"/>
    <mergeCell ref="D200:D206"/>
    <mergeCell ref="H193:H197"/>
    <mergeCell ref="G196:G199"/>
    <mergeCell ref="H198:H199"/>
    <mergeCell ref="A200:A206"/>
    <mergeCell ref="B200:B206"/>
    <mergeCell ref="C200:C206"/>
    <mergeCell ref="F200:F206"/>
    <mergeCell ref="G200:G202"/>
    <mergeCell ref="H200:H204"/>
    <mergeCell ref="E200:E206"/>
    <mergeCell ref="E329:F329"/>
    <mergeCell ref="G329:H329"/>
    <mergeCell ref="G175:G177"/>
    <mergeCell ref="H175:H179"/>
    <mergeCell ref="G178:G181"/>
    <mergeCell ref="H180:H181"/>
    <mergeCell ref="G186:G188"/>
    <mergeCell ref="H186:H190"/>
    <mergeCell ref="G189:G192"/>
    <mergeCell ref="E175:E181"/>
    <mergeCell ref="G115:G117"/>
    <mergeCell ref="G118:G121"/>
    <mergeCell ref="E328:F328"/>
    <mergeCell ref="G328:H328"/>
    <mergeCell ref="H191:H192"/>
    <mergeCell ref="A182:K182"/>
    <mergeCell ref="A183:K183"/>
    <mergeCell ref="A184:K184"/>
    <mergeCell ref="A193:A199"/>
    <mergeCell ref="B193:B199"/>
    <mergeCell ref="A154:A160"/>
    <mergeCell ref="A257:A270"/>
    <mergeCell ref="H136:H140"/>
    <mergeCell ref="G139:G142"/>
    <mergeCell ref="H166:H167"/>
    <mergeCell ref="G147:G149"/>
    <mergeCell ref="H152:H153"/>
    <mergeCell ref="H147:H151"/>
    <mergeCell ref="A175:A181"/>
    <mergeCell ref="B175:B181"/>
    <mergeCell ref="G154:G156"/>
    <mergeCell ref="G157:G160"/>
    <mergeCell ref="H161:H165"/>
    <mergeCell ref="G161:G163"/>
    <mergeCell ref="H159:H160"/>
    <mergeCell ref="G164:G167"/>
    <mergeCell ref="H154:H158"/>
    <mergeCell ref="B154:B160"/>
    <mergeCell ref="F147:F153"/>
    <mergeCell ref="A122:A128"/>
    <mergeCell ref="F154:F160"/>
    <mergeCell ref="F122:F128"/>
    <mergeCell ref="F129:F135"/>
    <mergeCell ref="D122:D128"/>
    <mergeCell ref="E122:E128"/>
    <mergeCell ref="E129:E135"/>
    <mergeCell ref="D129:D135"/>
    <mergeCell ref="B115:B121"/>
    <mergeCell ref="F136:F142"/>
    <mergeCell ref="C129:C135"/>
    <mergeCell ref="A115:A121"/>
    <mergeCell ref="C136:C142"/>
    <mergeCell ref="F115:F121"/>
    <mergeCell ref="A136:A142"/>
    <mergeCell ref="B136:B142"/>
    <mergeCell ref="D136:D142"/>
    <mergeCell ref="E136:E142"/>
    <mergeCell ref="E326:F326"/>
    <mergeCell ref="A161:A167"/>
    <mergeCell ref="B161:B167"/>
    <mergeCell ref="C161:C167"/>
    <mergeCell ref="A186:A192"/>
    <mergeCell ref="B186:B192"/>
    <mergeCell ref="C186:C192"/>
    <mergeCell ref="C193:C199"/>
    <mergeCell ref="F193:F199"/>
    <mergeCell ref="E161:E167"/>
    <mergeCell ref="G264:G266"/>
    <mergeCell ref="C175:C181"/>
    <mergeCell ref="F175:F181"/>
    <mergeCell ref="G193:G195"/>
    <mergeCell ref="F186:F192"/>
    <mergeCell ref="G203:G206"/>
    <mergeCell ref="A214:K214"/>
    <mergeCell ref="A215:K215"/>
    <mergeCell ref="A216:K216"/>
    <mergeCell ref="D175:D181"/>
    <mergeCell ref="C154:C160"/>
    <mergeCell ref="F161:F167"/>
    <mergeCell ref="C168:C174"/>
    <mergeCell ref="E147:E153"/>
    <mergeCell ref="D147:D153"/>
    <mergeCell ref="D154:D160"/>
    <mergeCell ref="E154:E160"/>
    <mergeCell ref="D161:D167"/>
    <mergeCell ref="E168:E174"/>
    <mergeCell ref="D168:D174"/>
    <mergeCell ref="C147:C153"/>
    <mergeCell ref="A144:K144"/>
    <mergeCell ref="B147:B153"/>
    <mergeCell ref="A147:A153"/>
    <mergeCell ref="G108:G110"/>
    <mergeCell ref="H108:H112"/>
    <mergeCell ref="G111:G114"/>
    <mergeCell ref="G150:G153"/>
    <mergeCell ref="H113:H114"/>
    <mergeCell ref="G129:G131"/>
    <mergeCell ref="H141:H142"/>
    <mergeCell ref="G122:G124"/>
    <mergeCell ref="G125:G128"/>
    <mergeCell ref="H122:H126"/>
    <mergeCell ref="A9:K9"/>
    <mergeCell ref="G26:G28"/>
    <mergeCell ref="G29:G32"/>
    <mergeCell ref="G19:G21"/>
    <mergeCell ref="G22:G25"/>
    <mergeCell ref="G12:G14"/>
    <mergeCell ref="F26:F32"/>
    <mergeCell ref="E26:E32"/>
    <mergeCell ref="H19:H23"/>
    <mergeCell ref="H26:H30"/>
    <mergeCell ref="A7:K7"/>
    <mergeCell ref="G37:G39"/>
    <mergeCell ref="G40:G43"/>
    <mergeCell ref="H17:H18"/>
    <mergeCell ref="C12:C18"/>
    <mergeCell ref="G15:G18"/>
    <mergeCell ref="H37:H41"/>
    <mergeCell ref="H31:H32"/>
    <mergeCell ref="E12:E18"/>
    <mergeCell ref="H24:H25"/>
    <mergeCell ref="A2:K5"/>
    <mergeCell ref="A10:K10"/>
    <mergeCell ref="A6:K6"/>
    <mergeCell ref="C44:C50"/>
    <mergeCell ref="H44:H48"/>
    <mergeCell ref="F37:F43"/>
    <mergeCell ref="H49:H50"/>
    <mergeCell ref="A8:K8"/>
    <mergeCell ref="E44:E50"/>
    <mergeCell ref="E37:E43"/>
    <mergeCell ref="G47:G50"/>
    <mergeCell ref="E257:E270"/>
    <mergeCell ref="F257:F270"/>
    <mergeCell ref="A72:K72"/>
    <mergeCell ref="B51:B57"/>
    <mergeCell ref="C115:C121"/>
    <mergeCell ref="A73:K73"/>
    <mergeCell ref="H115:H119"/>
    <mergeCell ref="A105:K105"/>
    <mergeCell ref="A108:A114"/>
    <mergeCell ref="B122:B128"/>
    <mergeCell ref="C122:C128"/>
    <mergeCell ref="H127:H128"/>
    <mergeCell ref="F51:F57"/>
    <mergeCell ref="E51:E57"/>
    <mergeCell ref="A106:K106"/>
    <mergeCell ref="B108:B114"/>
    <mergeCell ref="C108:C114"/>
    <mergeCell ref="F108:F114"/>
    <mergeCell ref="A12:A18"/>
    <mergeCell ref="B12:B18"/>
    <mergeCell ref="A26:A32"/>
    <mergeCell ref="H120:H121"/>
    <mergeCell ref="H51:H55"/>
    <mergeCell ref="G54:G57"/>
    <mergeCell ref="H56:H57"/>
    <mergeCell ref="G44:G46"/>
    <mergeCell ref="H12:H16"/>
    <mergeCell ref="H42:H43"/>
    <mergeCell ref="F65:F71"/>
    <mergeCell ref="H129:H133"/>
    <mergeCell ref="F12:F18"/>
    <mergeCell ref="F19:F25"/>
    <mergeCell ref="A34:K34"/>
    <mergeCell ref="A37:A43"/>
    <mergeCell ref="B37:B43"/>
    <mergeCell ref="C37:C43"/>
    <mergeCell ref="C51:C57"/>
    <mergeCell ref="F44:F50"/>
    <mergeCell ref="A44:A50"/>
    <mergeCell ref="A65:A71"/>
    <mergeCell ref="B65:B71"/>
    <mergeCell ref="C65:C71"/>
    <mergeCell ref="A58:A64"/>
    <mergeCell ref="B58:B64"/>
    <mergeCell ref="C58:C64"/>
    <mergeCell ref="A51:A57"/>
    <mergeCell ref="B44:B50"/>
    <mergeCell ref="E58:E64"/>
    <mergeCell ref="F58:F64"/>
    <mergeCell ref="B19:B25"/>
    <mergeCell ref="C26:C32"/>
    <mergeCell ref="B26:B32"/>
    <mergeCell ref="A33:K33"/>
    <mergeCell ref="E19:E25"/>
    <mergeCell ref="C19:C25"/>
    <mergeCell ref="A19:A25"/>
    <mergeCell ref="G51:G53"/>
    <mergeCell ref="H58:H62"/>
    <mergeCell ref="G61:G64"/>
    <mergeCell ref="H63:H64"/>
    <mergeCell ref="G58:G60"/>
    <mergeCell ref="H65:H69"/>
    <mergeCell ref="H70:H71"/>
    <mergeCell ref="H81:H82"/>
    <mergeCell ref="G76:G78"/>
    <mergeCell ref="H76:H80"/>
    <mergeCell ref="G79:G82"/>
    <mergeCell ref="G65:G67"/>
    <mergeCell ref="G68:G71"/>
    <mergeCell ref="A74:K74"/>
    <mergeCell ref="E65:E71"/>
    <mergeCell ref="F76:F82"/>
    <mergeCell ref="E90:E96"/>
    <mergeCell ref="F90:F96"/>
    <mergeCell ref="H88:H89"/>
    <mergeCell ref="H83:H87"/>
    <mergeCell ref="G86:G89"/>
    <mergeCell ref="A76:A82"/>
    <mergeCell ref="B76:B82"/>
    <mergeCell ref="C76:C82"/>
    <mergeCell ref="E76:E82"/>
    <mergeCell ref="A83:A89"/>
    <mergeCell ref="B83:B89"/>
    <mergeCell ref="C83:C89"/>
    <mergeCell ref="E83:E89"/>
    <mergeCell ref="C90:C96"/>
    <mergeCell ref="G90:G92"/>
    <mergeCell ref="F83:F89"/>
    <mergeCell ref="G83:G85"/>
    <mergeCell ref="A104:K104"/>
    <mergeCell ref="H90:H94"/>
    <mergeCell ref="G93:G96"/>
    <mergeCell ref="H95:H96"/>
    <mergeCell ref="A97:A103"/>
    <mergeCell ref="B97:B103"/>
    <mergeCell ref="C97:C103"/>
    <mergeCell ref="E97:E103"/>
    <mergeCell ref="A90:A96"/>
    <mergeCell ref="B90:B96"/>
    <mergeCell ref="A145:K145"/>
    <mergeCell ref="B129:B135"/>
    <mergeCell ref="G132:G135"/>
    <mergeCell ref="H134:H135"/>
    <mergeCell ref="A143:K143"/>
    <mergeCell ref="A129:A135"/>
    <mergeCell ref="G136:G138"/>
    <mergeCell ref="G327:H327"/>
    <mergeCell ref="A254:K254"/>
    <mergeCell ref="G257:G259"/>
    <mergeCell ref="H269:H270"/>
    <mergeCell ref="G325:H325"/>
    <mergeCell ref="G326:H326"/>
    <mergeCell ref="A323:K323"/>
    <mergeCell ref="H257:H261"/>
    <mergeCell ref="H262:H263"/>
    <mergeCell ref="G292:G295"/>
    <mergeCell ref="E327:F327"/>
    <mergeCell ref="E325:F325"/>
    <mergeCell ref="B257:B270"/>
    <mergeCell ref="C257:C270"/>
    <mergeCell ref="F282:F288"/>
    <mergeCell ref="E275:E281"/>
    <mergeCell ref="F275:F281"/>
    <mergeCell ref="A324:K324"/>
    <mergeCell ref="A322:K322"/>
    <mergeCell ref="A321:K321"/>
    <mergeCell ref="A168:A174"/>
    <mergeCell ref="B168:B174"/>
    <mergeCell ref="F168:F174"/>
    <mergeCell ref="G168:G170"/>
    <mergeCell ref="G171:G174"/>
    <mergeCell ref="D12:D18"/>
    <mergeCell ref="D19:D25"/>
    <mergeCell ref="D26:D32"/>
    <mergeCell ref="H173:H174"/>
    <mergeCell ref="H168:H172"/>
    <mergeCell ref="F97:F103"/>
    <mergeCell ref="G97:G99"/>
    <mergeCell ref="H97:H101"/>
    <mergeCell ref="G100:G103"/>
    <mergeCell ref="H102:H103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81" r:id="rId1"/>
  <headerFooter alignWithMargins="0">
    <oddHeader>&amp;L&amp;F&amp;R&amp;A</oddHeader>
  </headerFooter>
  <rowBreaks count="8" manualBreakCount="8">
    <brk id="32" max="9" man="1"/>
    <brk id="71" max="9" man="1"/>
    <brk id="103" max="9" man="1"/>
    <brk id="142" max="9" man="1"/>
    <brk id="181" max="9" man="1"/>
    <brk id="213" max="9" man="1"/>
    <brk id="252" max="9" man="1"/>
    <brk id="2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2010-04-15T11:30:54Z</cp:lastPrinted>
  <dcterms:created xsi:type="dcterms:W3CDTF">2007-11-22T14:21:40Z</dcterms:created>
  <dcterms:modified xsi:type="dcterms:W3CDTF">2010-04-15T13:28:03Z</dcterms:modified>
  <cp:category/>
  <cp:version/>
  <cp:contentType/>
  <cp:contentStatus/>
</cp:coreProperties>
</file>