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nclusione seconda scadenza" sheetId="1" r:id="rId1"/>
  </sheets>
  <definedNames>
    <definedName name="_xlnm.Print_Area" localSheetId="0">'Inclusione seconda scadenza'!$A$1:$J$197</definedName>
  </definedNames>
  <calcPr fullCalcOnLoad="1"/>
</workbook>
</file>

<file path=xl/sharedStrings.xml><?xml version="1.0" encoding="utf-8"?>
<sst xmlns="http://schemas.openxmlformats.org/spreadsheetml/2006/main" count="587" uniqueCount="86">
  <si>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</si>
  <si>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</si>
  <si>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</si>
  <si>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</si>
  <si>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</si>
  <si>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</si>
  <si>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</si>
  <si>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</si>
  <si>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</si>
  <si>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Cdr DP0301</t>
  </si>
  <si>
    <t>Cdc DP0300</t>
  </si>
  <si>
    <t>articolo FSE</t>
  </si>
  <si>
    <t>articolo LAV</t>
  </si>
  <si>
    <t>articolo REG</t>
  </si>
  <si>
    <t>Azioni</t>
  </si>
  <si>
    <t>Form</t>
  </si>
  <si>
    <t>No Form</t>
  </si>
  <si>
    <t>Impegni</t>
  </si>
  <si>
    <t xml:space="preserve">Progetti della Linea 1 ammessi a finanziamento </t>
  </si>
  <si>
    <t xml:space="preserve">Progetti della Linea 2 ammessi a finanziamento </t>
  </si>
  <si>
    <t xml:space="preserve">Progetti della Linea 4 ammessi a finanziamento </t>
  </si>
  <si>
    <t>Riepilogo impegni e prenotazioni</t>
  </si>
  <si>
    <t>Totali</t>
  </si>
  <si>
    <t>"g"</t>
  </si>
  <si>
    <t>Fondi 2008 Ob. Sp. "g"</t>
  </si>
  <si>
    <t>Capitolo PORINC</t>
  </si>
  <si>
    <t>Ob. Sp. "g" 2008</t>
  </si>
  <si>
    <t>Ob. 448  e.f. 2008</t>
  </si>
  <si>
    <t xml:space="preserve">Segue Progetti della Linea 1 ammessi a finanziamento </t>
  </si>
  <si>
    <t xml:space="preserve">Segue Progetti della Linea 2 ammessi a finanziamento </t>
  </si>
  <si>
    <t>Ob. Sp. "g" 2009</t>
  </si>
  <si>
    <t>INC2 112</t>
  </si>
  <si>
    <t>Arciconfraternita del SS. Sacramento, Maria SS. e S.G. Taumaturgo della Caritas Diocesana di Roma onlus</t>
  </si>
  <si>
    <t>Open Door  Seconda Edizione</t>
  </si>
  <si>
    <t>POR - Programma Operativo del Fondo Sociale Europeo - Obiettivo 2 - Competitività regionale e Occupazione Regione Lazio 2007 / 2013
PET - Piano Esecutivo Triennale Provincia di Roma 2008 / 2010  Asse “III” - Inclusione Sociale  - Obiettivo Specifico “g”
Avviso Pubblico “C” - per la presentazione di proposte progettuali finalizzate al contrasto della discriminazione nel mercato del lavoro “Interventi per l’inclusione sociale”  -  D.D.  R.U. n. 8123 del 18/12/2008 e D.D. R.U. 978 del 26/02/2009 (seconda scadenza)</t>
  </si>
  <si>
    <t>INC2 109</t>
  </si>
  <si>
    <t>Coop. Sociale FOLIAS a.r.l. onlus</t>
  </si>
  <si>
    <t>Corso di preparazione al conseguimento della Patente Europea dell'Informatica (ECDL)</t>
  </si>
  <si>
    <t>INC2 110</t>
  </si>
  <si>
    <t>I.S.P.A. Regionale del Lazio</t>
  </si>
  <si>
    <t>Le parole nelle dita: corso LIS di I livello</t>
  </si>
  <si>
    <t>INC2 111</t>
  </si>
  <si>
    <t>Consorzio SENET</t>
  </si>
  <si>
    <t>Democrazia Digitale e Cittadinanza Reale</t>
  </si>
  <si>
    <t>INC2 120</t>
  </si>
  <si>
    <t>Cooperativa Sociale ANTARES 2000 onlus</t>
  </si>
  <si>
    <t>Acquisizione di competenze informatiche</t>
  </si>
  <si>
    <t>INC2 121</t>
  </si>
  <si>
    <t>GM formazione s.r.l.</t>
  </si>
  <si>
    <t>Open Source e web per l'inclusione</t>
  </si>
  <si>
    <t>INC2 215</t>
  </si>
  <si>
    <t>Acquisizione competenze lingua italiana (L2)</t>
  </si>
  <si>
    <t>INC2 203</t>
  </si>
  <si>
    <t>F.O.R.M.A.T.</t>
  </si>
  <si>
    <t>INTEGRANDOCI</t>
  </si>
  <si>
    <t>ATS: Cefme + CIRPS</t>
  </si>
  <si>
    <t>INC2 209</t>
  </si>
  <si>
    <t>Il sole oltre il muro</t>
  </si>
  <si>
    <t>INC2 201</t>
  </si>
  <si>
    <t>Centro Manuela Mezzelani</t>
  </si>
  <si>
    <t>Corso di facchino d'albergo (Luggage Handler)</t>
  </si>
  <si>
    <t>INC2 205</t>
  </si>
  <si>
    <t>ATS: ANCEI + Soc. Coop. Soc. Fuori C'Entro</t>
  </si>
  <si>
    <t>Integrazione interculturale</t>
  </si>
  <si>
    <t>INC2 207</t>
  </si>
  <si>
    <t>Le cooperative di migranti: strumenti per la gestione e l'auto imprenditorialità</t>
  </si>
  <si>
    <t>INC2 208</t>
  </si>
  <si>
    <t>Società Consortile Ass.For.SEO. a.r.l.</t>
  </si>
  <si>
    <t>"Verde Libertà", formazione per manutentori di aree verdi, parchi archeologici e giardini storici, per ex-detenuti</t>
  </si>
  <si>
    <t>INC2 217</t>
  </si>
  <si>
    <t>SEDIIN S.p.A.</t>
  </si>
  <si>
    <t>Esperto nell'organizzazione e produzione di spettacoli teatrali e musicali, espressione della cultura di provenienza</t>
  </si>
  <si>
    <t>INC2 401</t>
  </si>
  <si>
    <t>INC2 403</t>
  </si>
  <si>
    <t>INC2 406</t>
  </si>
  <si>
    <t>ATS: Innovazione &amp; Risorse s.r.l. + H.E.L.P. Coop. Soc. Int. - ONLUS</t>
  </si>
  <si>
    <t>Corso di qualifica per Mediatore Interculturale</t>
  </si>
  <si>
    <t>Mediatore interculturale in ambito carcerario</t>
  </si>
  <si>
    <t>IDENTIT@S</t>
  </si>
  <si>
    <t>Fondi 2009 Ob. Sp. "g"</t>
  </si>
  <si>
    <t>Ob. 448  e.f. 2009</t>
  </si>
  <si>
    <t>Totale impegni  PORINC Ob. Sp. "g" anni 2008 e 2009</t>
  </si>
  <si>
    <t>Importi</t>
  </si>
  <si>
    <t>ATI: Ciofs fp Lazio + LACOFIN s.r.l.</t>
  </si>
  <si>
    <t>Associazione Capodarco Roma Formazione Onlus</t>
  </si>
  <si>
    <t>Determinazione Dirigenziale R.U. n. 2148 del 24 Marzo 2010  ALLEGATO C - PROGETTI AMMESSI CON IMPEGNI FINANZIARI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</si>
</sst>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4" fontId="3" fillId="0" borderId="0" xfId="44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3" fillId="0" borderId="29" xfId="44" applyFont="1" applyFill="1" applyBorder="1" applyAlignment="1">
      <alignment horizontal="center" vertical="center" wrapText="1"/>
    </xf>
    <xf numFmtId="44" fontId="3" fillId="0" borderId="25" xfId="44" applyFont="1" applyFill="1" applyBorder="1" applyAlignment="1">
      <alignment horizontal="center" vertical="center" wrapText="1"/>
    </xf>
    <xf numFmtId="44" fontId="3" fillId="0" borderId="16" xfId="44" applyFont="1" applyFill="1" applyBorder="1" applyAlignment="1">
      <alignment horizontal="center" vertical="center" wrapText="1"/>
    </xf>
    <xf numFmtId="44" fontId="3" fillId="0" borderId="30" xfId="44" applyFont="1" applyFill="1" applyBorder="1" applyAlignment="1">
      <alignment horizontal="center" vertical="center" wrapText="1"/>
    </xf>
    <xf numFmtId="44" fontId="3" fillId="0" borderId="22" xfId="44" applyFont="1" applyBorder="1" applyAlignment="1">
      <alignment horizontal="center" vertical="center" wrapText="1"/>
    </xf>
    <xf numFmtId="44" fontId="3" fillId="0" borderId="23" xfId="44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ENTIT@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3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1.57421875" style="0" customWidth="1"/>
    <col min="7" max="7" width="11.8515625" style="0" customWidth="1"/>
    <col min="8" max="8" width="14.14062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1" spans="1:10" ht="12.7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2.75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2.7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2.75">
      <c r="A4" s="81"/>
      <c r="B4" s="71"/>
      <c r="C4" s="71"/>
      <c r="D4" s="71"/>
      <c r="E4" s="71"/>
      <c r="F4" s="71"/>
      <c r="G4" s="71"/>
      <c r="H4" s="71"/>
      <c r="I4" s="71"/>
      <c r="J4" s="82"/>
    </row>
    <row r="5" spans="1:10" ht="9" customHeigh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2.75">
      <c r="A6" s="72" t="s">
        <v>85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10.5" customHeight="1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11.25" customHeight="1">
      <c r="A8" s="87" t="s">
        <v>18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4.5" customHeight="1">
      <c r="A9" s="83"/>
      <c r="B9" s="84"/>
      <c r="C9" s="84"/>
      <c r="D9" s="84"/>
      <c r="E9" s="84"/>
      <c r="F9" s="84"/>
      <c r="G9" s="84"/>
      <c r="H9" s="84"/>
      <c r="I9" s="84"/>
      <c r="J9" s="85"/>
    </row>
    <row r="10" spans="1:20" s="8" customFormat="1" ht="19.5" customHeight="1" thickBot="1">
      <c r="A10" s="18" t="s">
        <v>8</v>
      </c>
      <c r="B10" s="20" t="s">
        <v>7</v>
      </c>
      <c r="C10" s="18" t="s">
        <v>3</v>
      </c>
      <c r="D10" s="18" t="s">
        <v>2</v>
      </c>
      <c r="E10" s="18" t="s">
        <v>1</v>
      </c>
      <c r="F10" s="10" t="s">
        <v>14</v>
      </c>
      <c r="G10" s="10" t="s">
        <v>82</v>
      </c>
      <c r="H10" s="20" t="s">
        <v>4</v>
      </c>
      <c r="I10" s="20" t="s">
        <v>5</v>
      </c>
      <c r="J10" s="20" t="s">
        <v>6</v>
      </c>
      <c r="K10" s="12"/>
      <c r="R10" s="9"/>
      <c r="S10" s="9"/>
      <c r="T10" s="9"/>
    </row>
    <row r="11" spans="1:20" ht="12.75" customHeight="1">
      <c r="A11" s="53">
        <v>1</v>
      </c>
      <c r="B11" s="53" t="s">
        <v>23</v>
      </c>
      <c r="C11" s="44" t="s">
        <v>31</v>
      </c>
      <c r="D11" s="44" t="s">
        <v>32</v>
      </c>
      <c r="E11" s="44" t="s">
        <v>33</v>
      </c>
      <c r="F11" s="45">
        <v>606459</v>
      </c>
      <c r="G11" s="63">
        <v>51200</v>
      </c>
      <c r="H11" s="15" t="s">
        <v>25</v>
      </c>
      <c r="I11" s="15" t="s">
        <v>25</v>
      </c>
      <c r="J11" s="15" t="s">
        <v>25</v>
      </c>
      <c r="K11" s="1"/>
      <c r="L11" s="22"/>
      <c r="R11" s="3"/>
      <c r="S11" s="3"/>
      <c r="T11" s="3"/>
    </row>
    <row r="12" spans="1:20" ht="12.75" customHeight="1">
      <c r="A12" s="48"/>
      <c r="B12" s="48"/>
      <c r="C12" s="44"/>
      <c r="D12" s="44"/>
      <c r="E12" s="44"/>
      <c r="F12" s="45"/>
      <c r="G12" s="64"/>
      <c r="H12" s="13" t="s">
        <v>11</v>
      </c>
      <c r="I12" s="14" t="s">
        <v>12</v>
      </c>
      <c r="J12" s="14" t="s">
        <v>13</v>
      </c>
      <c r="K12" s="1"/>
      <c r="R12" s="3"/>
      <c r="S12" s="3"/>
      <c r="T12" s="3"/>
    </row>
    <row r="13" spans="1:20" ht="12.75" customHeight="1">
      <c r="A13" s="48"/>
      <c r="B13" s="48"/>
      <c r="C13" s="44"/>
      <c r="D13" s="44"/>
      <c r="E13" s="44"/>
      <c r="F13" s="45"/>
      <c r="G13" s="64"/>
      <c r="H13" s="21">
        <f>$G$11*50/100</f>
        <v>25600</v>
      </c>
      <c r="I13" s="21">
        <f>$G$11*48.36037153965/100</f>
        <v>24760.5102283008</v>
      </c>
      <c r="J13" s="21">
        <f>$G$11*1.63962846035/100</f>
        <v>839.4897716991999</v>
      </c>
      <c r="K13" s="11"/>
      <c r="R13" s="3"/>
      <c r="S13" s="3"/>
      <c r="T13" s="3"/>
    </row>
    <row r="14" spans="1:20" ht="12.75" customHeight="1">
      <c r="A14" s="48"/>
      <c r="B14" s="48"/>
      <c r="C14" s="44"/>
      <c r="D14" s="44"/>
      <c r="E14" s="44"/>
      <c r="F14" s="54" t="s">
        <v>15</v>
      </c>
      <c r="G14" s="64"/>
      <c r="H14" s="7" t="s">
        <v>9</v>
      </c>
      <c r="I14" s="17" t="s">
        <v>9</v>
      </c>
      <c r="J14" s="17" t="s">
        <v>9</v>
      </c>
      <c r="K14" s="11"/>
      <c r="R14" s="3"/>
      <c r="S14" s="3"/>
      <c r="T14" s="3"/>
    </row>
    <row r="15" spans="1:20" ht="12.75" customHeight="1">
      <c r="A15" s="48"/>
      <c r="B15" s="48"/>
      <c r="C15" s="44"/>
      <c r="D15" s="44"/>
      <c r="E15" s="44"/>
      <c r="F15" s="54"/>
      <c r="G15" s="64"/>
      <c r="H15" s="13" t="s">
        <v>10</v>
      </c>
      <c r="I15" s="14" t="s">
        <v>10</v>
      </c>
      <c r="J15" s="14" t="s">
        <v>10</v>
      </c>
      <c r="K15" s="2"/>
      <c r="R15" s="4"/>
      <c r="S15" s="4"/>
      <c r="T15" s="4"/>
    </row>
    <row r="16" spans="1:20" ht="12.75" customHeight="1">
      <c r="A16" s="48"/>
      <c r="B16" s="48"/>
      <c r="C16" s="44"/>
      <c r="D16" s="44"/>
      <c r="E16" s="44"/>
      <c r="F16" s="54"/>
      <c r="G16" s="56" t="s">
        <v>24</v>
      </c>
      <c r="H16" s="13" t="s">
        <v>0</v>
      </c>
      <c r="I16" s="14" t="s">
        <v>0</v>
      </c>
      <c r="J16" s="14" t="s">
        <v>0</v>
      </c>
      <c r="K16" s="2"/>
      <c r="R16" s="4"/>
      <c r="S16" s="4"/>
      <c r="T16" s="4"/>
    </row>
    <row r="17" spans="1:20" ht="12.75" customHeight="1" thickBot="1">
      <c r="A17" s="48"/>
      <c r="B17" s="48"/>
      <c r="C17" s="44"/>
      <c r="D17" s="44"/>
      <c r="E17" s="44"/>
      <c r="F17" s="55"/>
      <c r="G17" s="57"/>
      <c r="H17" s="43" t="s">
        <v>27</v>
      </c>
      <c r="I17" s="43" t="s">
        <v>27</v>
      </c>
      <c r="J17" s="43" t="s">
        <v>27</v>
      </c>
      <c r="K17" s="1"/>
      <c r="R17" s="3"/>
      <c r="S17" s="3"/>
      <c r="T17" s="3"/>
    </row>
    <row r="18" spans="1:20" ht="12.75" customHeight="1">
      <c r="A18" s="48"/>
      <c r="B18" s="48"/>
      <c r="C18" s="44"/>
      <c r="D18" s="44"/>
      <c r="E18" s="44"/>
      <c r="F18" s="45">
        <v>606460</v>
      </c>
      <c r="G18" s="63">
        <v>14910</v>
      </c>
      <c r="H18" s="15" t="s">
        <v>25</v>
      </c>
      <c r="I18" s="15" t="s">
        <v>25</v>
      </c>
      <c r="J18" s="15" t="s">
        <v>25</v>
      </c>
      <c r="K18" s="5"/>
      <c r="R18" s="3"/>
      <c r="S18" s="3"/>
      <c r="T18" s="3"/>
    </row>
    <row r="19" spans="1:20" ht="12.75" customHeight="1">
      <c r="A19" s="48"/>
      <c r="B19" s="48"/>
      <c r="C19" s="44"/>
      <c r="D19" s="44"/>
      <c r="E19" s="44"/>
      <c r="F19" s="45"/>
      <c r="G19" s="64"/>
      <c r="H19" s="13" t="s">
        <v>11</v>
      </c>
      <c r="I19" s="14" t="s">
        <v>12</v>
      </c>
      <c r="J19" s="14" t="s">
        <v>13</v>
      </c>
      <c r="K19" s="5"/>
      <c r="R19" s="3"/>
      <c r="S19" s="3"/>
      <c r="T19" s="3"/>
    </row>
    <row r="20" spans="1:20" ht="12.75" customHeight="1">
      <c r="A20" s="48"/>
      <c r="B20" s="48"/>
      <c r="C20" s="44"/>
      <c r="D20" s="44"/>
      <c r="E20" s="44"/>
      <c r="F20" s="45"/>
      <c r="G20" s="64"/>
      <c r="H20" s="21">
        <f>$G$18*50/100</f>
        <v>7455</v>
      </c>
      <c r="I20" s="21">
        <f>$G$18*48.36037153965/100</f>
        <v>7210.531396561814</v>
      </c>
      <c r="J20" s="21">
        <f>$G$18*1.63962846035/100</f>
        <v>244.46860343818497</v>
      </c>
      <c r="K20" s="11"/>
      <c r="R20" s="3"/>
      <c r="S20" s="3"/>
      <c r="T20" s="3"/>
    </row>
    <row r="21" spans="1:20" ht="12.75" customHeight="1">
      <c r="A21" s="48"/>
      <c r="B21" s="48"/>
      <c r="C21" s="44"/>
      <c r="D21" s="44"/>
      <c r="E21" s="44"/>
      <c r="F21" s="54" t="s">
        <v>16</v>
      </c>
      <c r="G21" s="64"/>
      <c r="H21" s="7" t="s">
        <v>9</v>
      </c>
      <c r="I21" s="17" t="s">
        <v>9</v>
      </c>
      <c r="J21" s="17" t="s">
        <v>9</v>
      </c>
      <c r="K21" s="11"/>
      <c r="R21" s="3"/>
      <c r="S21" s="3"/>
      <c r="T21" s="3"/>
    </row>
    <row r="22" spans="1:20" ht="12.75" customHeight="1">
      <c r="A22" s="48"/>
      <c r="B22" s="48"/>
      <c r="C22" s="44"/>
      <c r="D22" s="44"/>
      <c r="E22" s="44"/>
      <c r="F22" s="54"/>
      <c r="G22" s="64"/>
      <c r="H22" s="13" t="s">
        <v>10</v>
      </c>
      <c r="I22" s="14" t="s">
        <v>10</v>
      </c>
      <c r="J22" s="14" t="s">
        <v>10</v>
      </c>
      <c r="K22" s="6"/>
      <c r="R22" s="4"/>
      <c r="S22" s="4"/>
      <c r="T22" s="4"/>
    </row>
    <row r="23" spans="1:20" ht="12.75" customHeight="1">
      <c r="A23" s="48"/>
      <c r="B23" s="48"/>
      <c r="C23" s="44"/>
      <c r="D23" s="44"/>
      <c r="E23" s="44"/>
      <c r="F23" s="54"/>
      <c r="G23" s="56" t="s">
        <v>24</v>
      </c>
      <c r="H23" s="13" t="s">
        <v>0</v>
      </c>
      <c r="I23" s="14" t="s">
        <v>0</v>
      </c>
      <c r="J23" s="14" t="s">
        <v>0</v>
      </c>
      <c r="K23" s="6"/>
      <c r="L23" s="22"/>
      <c r="R23" s="4"/>
      <c r="S23" s="4"/>
      <c r="T23" s="4"/>
    </row>
    <row r="24" spans="1:20" ht="12.75" customHeight="1" thickBot="1">
      <c r="A24" s="49"/>
      <c r="B24" s="49"/>
      <c r="C24" s="53"/>
      <c r="D24" s="53"/>
      <c r="E24" s="53"/>
      <c r="F24" s="55"/>
      <c r="G24" s="57"/>
      <c r="H24" s="43" t="s">
        <v>27</v>
      </c>
      <c r="I24" s="43" t="s">
        <v>27</v>
      </c>
      <c r="J24" s="43" t="s">
        <v>27</v>
      </c>
      <c r="K24" s="1"/>
      <c r="R24" s="3"/>
      <c r="S24" s="3"/>
      <c r="T24" s="3"/>
    </row>
    <row r="25" spans="1:20" ht="12.75" customHeight="1">
      <c r="A25" s="53">
        <v>2</v>
      </c>
      <c r="B25" s="53" t="s">
        <v>23</v>
      </c>
      <c r="C25" s="53" t="s">
        <v>35</v>
      </c>
      <c r="D25" s="53" t="s">
        <v>36</v>
      </c>
      <c r="E25" s="53" t="s">
        <v>37</v>
      </c>
      <c r="F25" s="45">
        <v>606461</v>
      </c>
      <c r="G25" s="63">
        <v>41424.04</v>
      </c>
      <c r="H25" s="15" t="s">
        <v>25</v>
      </c>
      <c r="I25" s="15" t="s">
        <v>25</v>
      </c>
      <c r="J25" s="15" t="s">
        <v>25</v>
      </c>
      <c r="K25" s="5"/>
      <c r="R25" s="3"/>
      <c r="S25" s="3"/>
      <c r="T25" s="3"/>
    </row>
    <row r="26" spans="1:20" ht="12.75" customHeight="1">
      <c r="A26" s="48"/>
      <c r="B26" s="48"/>
      <c r="C26" s="48"/>
      <c r="D26" s="48"/>
      <c r="E26" s="48"/>
      <c r="F26" s="45"/>
      <c r="G26" s="64"/>
      <c r="H26" s="13" t="s">
        <v>11</v>
      </c>
      <c r="I26" s="14" t="s">
        <v>12</v>
      </c>
      <c r="J26" s="14" t="s">
        <v>13</v>
      </c>
      <c r="K26" s="5"/>
      <c r="R26" s="3"/>
      <c r="S26" s="3"/>
      <c r="T26" s="3"/>
    </row>
    <row r="27" spans="1:20" ht="12.75" customHeight="1">
      <c r="A27" s="48"/>
      <c r="B27" s="48"/>
      <c r="C27" s="48"/>
      <c r="D27" s="48"/>
      <c r="E27" s="48"/>
      <c r="F27" s="45"/>
      <c r="G27" s="64"/>
      <c r="H27" s="21">
        <f>$G$25*50/100</f>
        <v>20712.02</v>
      </c>
      <c r="I27" s="21">
        <f>$G$25*48.36037153965/100</f>
        <v>20032.819650733232</v>
      </c>
      <c r="J27" s="21">
        <f>$G$25*1.63962846035/100</f>
        <v>679.2003492667682</v>
      </c>
      <c r="K27" s="11"/>
      <c r="R27" s="3"/>
      <c r="S27" s="3"/>
      <c r="T27" s="3"/>
    </row>
    <row r="28" spans="1:20" ht="12.75" customHeight="1">
      <c r="A28" s="48"/>
      <c r="B28" s="48"/>
      <c r="C28" s="48"/>
      <c r="D28" s="48"/>
      <c r="E28" s="48"/>
      <c r="F28" s="54" t="s">
        <v>15</v>
      </c>
      <c r="G28" s="64"/>
      <c r="H28" s="7" t="s">
        <v>9</v>
      </c>
      <c r="I28" s="17" t="s">
        <v>9</v>
      </c>
      <c r="J28" s="17" t="s">
        <v>9</v>
      </c>
      <c r="K28" s="11"/>
      <c r="R28" s="3"/>
      <c r="S28" s="3"/>
      <c r="T28" s="3"/>
    </row>
    <row r="29" spans="1:20" ht="12.75" customHeight="1">
      <c r="A29" s="48"/>
      <c r="B29" s="48"/>
      <c r="C29" s="48"/>
      <c r="D29" s="48"/>
      <c r="E29" s="48"/>
      <c r="F29" s="54"/>
      <c r="G29" s="64"/>
      <c r="H29" s="13" t="s">
        <v>10</v>
      </c>
      <c r="I29" s="14" t="s">
        <v>10</v>
      </c>
      <c r="J29" s="14" t="s">
        <v>10</v>
      </c>
      <c r="K29" s="6"/>
      <c r="L29" s="22"/>
      <c r="R29" s="4"/>
      <c r="S29" s="4"/>
      <c r="T29" s="4"/>
    </row>
    <row r="30" spans="1:20" ht="12.75" customHeight="1">
      <c r="A30" s="48"/>
      <c r="B30" s="48"/>
      <c r="C30" s="48"/>
      <c r="D30" s="48"/>
      <c r="E30" s="48"/>
      <c r="F30" s="54"/>
      <c r="G30" s="56" t="s">
        <v>24</v>
      </c>
      <c r="H30" s="13" t="s">
        <v>0</v>
      </c>
      <c r="I30" s="14" t="s">
        <v>0</v>
      </c>
      <c r="J30" s="14" t="s">
        <v>0</v>
      </c>
      <c r="K30" s="6"/>
      <c r="L30" s="22"/>
      <c r="R30" s="4"/>
      <c r="S30" s="4"/>
      <c r="T30" s="4"/>
    </row>
    <row r="31" spans="1:20" ht="12.75" customHeight="1" thickBot="1">
      <c r="A31" s="48"/>
      <c r="B31" s="48"/>
      <c r="C31" s="48"/>
      <c r="D31" s="48"/>
      <c r="E31" s="48"/>
      <c r="F31" s="55"/>
      <c r="G31" s="57"/>
      <c r="H31" s="43" t="s">
        <v>27</v>
      </c>
      <c r="I31" s="43" t="s">
        <v>27</v>
      </c>
      <c r="J31" s="43" t="s">
        <v>27</v>
      </c>
      <c r="K31" s="1"/>
      <c r="R31" s="3"/>
      <c r="S31" s="3"/>
      <c r="T31" s="3"/>
    </row>
    <row r="32" spans="1:20" ht="12.75" customHeight="1">
      <c r="A32" s="48"/>
      <c r="B32" s="48"/>
      <c r="C32" s="48"/>
      <c r="D32" s="48"/>
      <c r="E32" s="48"/>
      <c r="F32" s="45">
        <v>606462</v>
      </c>
      <c r="G32" s="63">
        <v>11700</v>
      </c>
      <c r="H32" s="15" t="s">
        <v>25</v>
      </c>
      <c r="I32" s="15" t="s">
        <v>25</v>
      </c>
      <c r="J32" s="15" t="s">
        <v>25</v>
      </c>
      <c r="K32" s="1"/>
      <c r="R32" s="3"/>
      <c r="S32" s="3"/>
      <c r="T32" s="3"/>
    </row>
    <row r="33" spans="1:20" ht="12.75" customHeight="1">
      <c r="A33" s="48"/>
      <c r="B33" s="48"/>
      <c r="C33" s="48"/>
      <c r="D33" s="48"/>
      <c r="E33" s="48"/>
      <c r="F33" s="45"/>
      <c r="G33" s="64"/>
      <c r="H33" s="13" t="s">
        <v>11</v>
      </c>
      <c r="I33" s="14" t="s">
        <v>12</v>
      </c>
      <c r="J33" s="14" t="s">
        <v>13</v>
      </c>
      <c r="K33" s="1"/>
      <c r="R33" s="3"/>
      <c r="S33" s="3"/>
      <c r="T33" s="3"/>
    </row>
    <row r="34" spans="1:20" ht="12.75" customHeight="1">
      <c r="A34" s="48"/>
      <c r="B34" s="48"/>
      <c r="C34" s="48"/>
      <c r="D34" s="48"/>
      <c r="E34" s="48"/>
      <c r="F34" s="45"/>
      <c r="G34" s="64"/>
      <c r="H34" s="21">
        <f>$G$32*50/100</f>
        <v>5850</v>
      </c>
      <c r="I34" s="21">
        <f>$G$32*48.36037153965/100</f>
        <v>5658.163470139049</v>
      </c>
      <c r="J34" s="21">
        <f>$G$32*1.63962846035/100</f>
        <v>191.83652986095</v>
      </c>
      <c r="K34" s="1"/>
      <c r="R34" s="3"/>
      <c r="S34" s="3"/>
      <c r="T34" s="3"/>
    </row>
    <row r="35" spans="1:20" ht="12.75" customHeight="1">
      <c r="A35" s="48"/>
      <c r="B35" s="48"/>
      <c r="C35" s="48"/>
      <c r="D35" s="48"/>
      <c r="E35" s="48"/>
      <c r="F35" s="54" t="s">
        <v>16</v>
      </c>
      <c r="G35" s="64"/>
      <c r="H35" s="7" t="s">
        <v>9</v>
      </c>
      <c r="I35" s="17" t="s">
        <v>9</v>
      </c>
      <c r="J35" s="17" t="s">
        <v>9</v>
      </c>
      <c r="K35" s="1"/>
      <c r="R35" s="3"/>
      <c r="S35" s="3"/>
      <c r="T35" s="3"/>
    </row>
    <row r="36" spans="1:20" ht="12.75" customHeight="1">
      <c r="A36" s="48"/>
      <c r="B36" s="48"/>
      <c r="C36" s="48"/>
      <c r="D36" s="48"/>
      <c r="E36" s="48"/>
      <c r="F36" s="54"/>
      <c r="G36" s="64"/>
      <c r="H36" s="13" t="s">
        <v>10</v>
      </c>
      <c r="I36" s="14" t="s">
        <v>10</v>
      </c>
      <c r="J36" s="14" t="s">
        <v>10</v>
      </c>
      <c r="K36" s="1"/>
      <c r="R36" s="3"/>
      <c r="S36" s="3"/>
      <c r="T36" s="3"/>
    </row>
    <row r="37" spans="1:20" ht="12.75" customHeight="1">
      <c r="A37" s="48"/>
      <c r="B37" s="48"/>
      <c r="C37" s="48"/>
      <c r="D37" s="48"/>
      <c r="E37" s="48"/>
      <c r="F37" s="54"/>
      <c r="G37" s="56" t="s">
        <v>24</v>
      </c>
      <c r="H37" s="13" t="s">
        <v>0</v>
      </c>
      <c r="I37" s="14" t="s">
        <v>0</v>
      </c>
      <c r="J37" s="14" t="s">
        <v>0</v>
      </c>
      <c r="K37" s="1"/>
      <c r="R37" s="3"/>
      <c r="S37" s="3"/>
      <c r="T37" s="3"/>
    </row>
    <row r="38" spans="1:20" ht="12.75" customHeight="1" thickBot="1">
      <c r="A38" s="49"/>
      <c r="B38" s="49"/>
      <c r="C38" s="49"/>
      <c r="D38" s="49"/>
      <c r="E38" s="49"/>
      <c r="F38" s="55"/>
      <c r="G38" s="57"/>
      <c r="H38" s="43" t="s">
        <v>27</v>
      </c>
      <c r="I38" s="43" t="s">
        <v>27</v>
      </c>
      <c r="J38" s="43" t="s">
        <v>27</v>
      </c>
      <c r="K38" s="1"/>
      <c r="R38" s="3"/>
      <c r="S38" s="3"/>
      <c r="T38" s="3"/>
    </row>
    <row r="39" spans="1:20" ht="7.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1"/>
      <c r="R39" s="3"/>
      <c r="S39" s="3"/>
      <c r="T39" s="3"/>
    </row>
    <row r="40" spans="1:20" ht="12.75" customHeight="1">
      <c r="A40" s="50" t="s">
        <v>28</v>
      </c>
      <c r="B40" s="51"/>
      <c r="C40" s="51"/>
      <c r="D40" s="51"/>
      <c r="E40" s="51"/>
      <c r="F40" s="51"/>
      <c r="G40" s="51"/>
      <c r="H40" s="51"/>
      <c r="I40" s="51"/>
      <c r="J40" s="52"/>
      <c r="K40" s="1"/>
      <c r="R40" s="3"/>
      <c r="S40" s="3"/>
      <c r="T40" s="3"/>
    </row>
    <row r="41" spans="1:20" ht="6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1"/>
      <c r="R41" s="3"/>
      <c r="S41" s="3"/>
      <c r="T41" s="3"/>
    </row>
    <row r="42" spans="1:20" ht="14.25" customHeight="1" thickBot="1">
      <c r="A42" s="18" t="s">
        <v>8</v>
      </c>
      <c r="B42" s="20" t="s">
        <v>7</v>
      </c>
      <c r="C42" s="18" t="s">
        <v>3</v>
      </c>
      <c r="D42" s="18" t="s">
        <v>2</v>
      </c>
      <c r="E42" s="18" t="s">
        <v>1</v>
      </c>
      <c r="F42" s="10" t="s">
        <v>14</v>
      </c>
      <c r="G42" s="10" t="s">
        <v>82</v>
      </c>
      <c r="H42" s="20" t="s">
        <v>4</v>
      </c>
      <c r="I42" s="20" t="s">
        <v>5</v>
      </c>
      <c r="J42" s="20" t="s">
        <v>6</v>
      </c>
      <c r="K42" s="1"/>
      <c r="R42" s="3"/>
      <c r="S42" s="3"/>
      <c r="T42" s="3"/>
    </row>
    <row r="43" spans="1:20" ht="12.75" customHeight="1">
      <c r="A43" s="53">
        <v>3</v>
      </c>
      <c r="B43" s="44" t="s">
        <v>23</v>
      </c>
      <c r="C43" s="44" t="s">
        <v>38</v>
      </c>
      <c r="D43" s="44" t="s">
        <v>39</v>
      </c>
      <c r="E43" s="44" t="s">
        <v>40</v>
      </c>
      <c r="F43" s="45">
        <v>606463</v>
      </c>
      <c r="G43" s="63">
        <v>36720</v>
      </c>
      <c r="H43" s="15" t="s">
        <v>25</v>
      </c>
      <c r="I43" s="15" t="s">
        <v>25</v>
      </c>
      <c r="J43" s="15" t="s">
        <v>25</v>
      </c>
      <c r="K43" s="1"/>
      <c r="R43" s="3"/>
      <c r="S43" s="3"/>
      <c r="T43" s="3"/>
    </row>
    <row r="44" spans="1:20" ht="12.75" customHeight="1">
      <c r="A44" s="48"/>
      <c r="B44" s="44"/>
      <c r="C44" s="44"/>
      <c r="D44" s="44"/>
      <c r="E44" s="44"/>
      <c r="F44" s="45"/>
      <c r="G44" s="64"/>
      <c r="H44" s="13" t="s">
        <v>11</v>
      </c>
      <c r="I44" s="14" t="s">
        <v>12</v>
      </c>
      <c r="J44" s="14" t="s">
        <v>13</v>
      </c>
      <c r="K44" s="5"/>
      <c r="L44" s="23"/>
      <c r="R44" s="3"/>
      <c r="S44" s="3"/>
      <c r="T44" s="3"/>
    </row>
    <row r="45" spans="1:20" ht="12.75" customHeight="1">
      <c r="A45" s="48"/>
      <c r="B45" s="44"/>
      <c r="C45" s="44"/>
      <c r="D45" s="44"/>
      <c r="E45" s="44"/>
      <c r="F45" s="45"/>
      <c r="G45" s="64"/>
      <c r="H45" s="21">
        <f>$G$43*50/100</f>
        <v>18360</v>
      </c>
      <c r="I45" s="21">
        <f>$G$43*48.36037153965/100</f>
        <v>17757.92842935948</v>
      </c>
      <c r="J45" s="21">
        <f>$G$43*1.63962846035/100</f>
        <v>602.07157064052</v>
      </c>
      <c r="K45" s="11"/>
      <c r="R45" s="3"/>
      <c r="S45" s="3"/>
      <c r="T45" s="3"/>
    </row>
    <row r="46" spans="1:20" ht="12.75" customHeight="1">
      <c r="A46" s="48"/>
      <c r="B46" s="44"/>
      <c r="C46" s="44"/>
      <c r="D46" s="44"/>
      <c r="E46" s="44"/>
      <c r="F46" s="54" t="s">
        <v>15</v>
      </c>
      <c r="G46" s="64"/>
      <c r="H46" s="7" t="s">
        <v>9</v>
      </c>
      <c r="I46" s="17" t="s">
        <v>9</v>
      </c>
      <c r="J46" s="17" t="s">
        <v>9</v>
      </c>
      <c r="K46" s="11"/>
      <c r="R46" s="3"/>
      <c r="S46" s="3"/>
      <c r="T46" s="3"/>
    </row>
    <row r="47" spans="1:20" ht="12.75" customHeight="1">
      <c r="A47" s="48"/>
      <c r="B47" s="44"/>
      <c r="C47" s="44"/>
      <c r="D47" s="44"/>
      <c r="E47" s="44"/>
      <c r="F47" s="54"/>
      <c r="G47" s="64"/>
      <c r="H47" s="13" t="s">
        <v>10</v>
      </c>
      <c r="I47" s="14" t="s">
        <v>10</v>
      </c>
      <c r="J47" s="14" t="s">
        <v>10</v>
      </c>
      <c r="K47" s="6"/>
      <c r="R47" s="4"/>
      <c r="S47" s="4"/>
      <c r="T47" s="4"/>
    </row>
    <row r="48" spans="1:20" ht="12.75" customHeight="1">
      <c r="A48" s="48"/>
      <c r="B48" s="44"/>
      <c r="C48" s="44"/>
      <c r="D48" s="44"/>
      <c r="E48" s="44"/>
      <c r="F48" s="54"/>
      <c r="G48" s="56" t="s">
        <v>24</v>
      </c>
      <c r="H48" s="13" t="s">
        <v>0</v>
      </c>
      <c r="I48" s="14" t="s">
        <v>0</v>
      </c>
      <c r="J48" s="14" t="s">
        <v>0</v>
      </c>
      <c r="K48" s="6"/>
      <c r="R48" s="4"/>
      <c r="S48" s="4"/>
      <c r="T48" s="4"/>
    </row>
    <row r="49" spans="1:20" ht="12.75" customHeight="1" thickBot="1">
      <c r="A49" s="49"/>
      <c r="B49" s="44"/>
      <c r="C49" s="53"/>
      <c r="D49" s="53"/>
      <c r="E49" s="53"/>
      <c r="F49" s="55"/>
      <c r="G49" s="57"/>
      <c r="H49" s="43" t="s">
        <v>27</v>
      </c>
      <c r="I49" s="43" t="s">
        <v>27</v>
      </c>
      <c r="J49" s="43" t="s">
        <v>27</v>
      </c>
      <c r="K49" s="1"/>
      <c r="R49" s="3"/>
      <c r="S49" s="3"/>
      <c r="T49" s="3"/>
    </row>
    <row r="50" spans="1:10" ht="12.75" customHeight="1">
      <c r="A50" s="53">
        <v>4</v>
      </c>
      <c r="B50" s="48" t="s">
        <v>23</v>
      </c>
      <c r="C50" s="44" t="s">
        <v>41</v>
      </c>
      <c r="D50" s="44" t="s">
        <v>42</v>
      </c>
      <c r="E50" s="44" t="s">
        <v>43</v>
      </c>
      <c r="F50" s="45">
        <v>606464</v>
      </c>
      <c r="G50" s="63">
        <v>46080</v>
      </c>
      <c r="H50" s="15" t="s">
        <v>25</v>
      </c>
      <c r="I50" s="15" t="s">
        <v>25</v>
      </c>
      <c r="J50" s="15" t="s">
        <v>25</v>
      </c>
    </row>
    <row r="51" spans="1:10" ht="12.75" customHeight="1">
      <c r="A51" s="48"/>
      <c r="B51" s="48"/>
      <c r="C51" s="44"/>
      <c r="D51" s="44"/>
      <c r="E51" s="44"/>
      <c r="F51" s="45"/>
      <c r="G51" s="64"/>
      <c r="H51" s="13" t="s">
        <v>11</v>
      </c>
      <c r="I51" s="14" t="s">
        <v>12</v>
      </c>
      <c r="J51" s="14" t="s">
        <v>13</v>
      </c>
    </row>
    <row r="52" spans="1:10" ht="12.75" customHeight="1">
      <c r="A52" s="48"/>
      <c r="B52" s="48"/>
      <c r="C52" s="44"/>
      <c r="D52" s="44"/>
      <c r="E52" s="44"/>
      <c r="F52" s="45"/>
      <c r="G52" s="64"/>
      <c r="H52" s="21">
        <f>$G$50*50/100</f>
        <v>23040</v>
      </c>
      <c r="I52" s="21">
        <f>$G$50*48.36037153965/100</f>
        <v>22284.459205470717</v>
      </c>
      <c r="J52" s="21">
        <f>$G$50*1.63962846035/100</f>
        <v>755.54079452928</v>
      </c>
    </row>
    <row r="53" spans="1:10" ht="12.75" customHeight="1">
      <c r="A53" s="48"/>
      <c r="B53" s="48"/>
      <c r="C53" s="44"/>
      <c r="D53" s="44"/>
      <c r="E53" s="44"/>
      <c r="F53" s="54" t="s">
        <v>15</v>
      </c>
      <c r="G53" s="64"/>
      <c r="H53" s="7" t="s">
        <v>9</v>
      </c>
      <c r="I53" s="17" t="s">
        <v>9</v>
      </c>
      <c r="J53" s="17" t="s">
        <v>9</v>
      </c>
    </row>
    <row r="54" spans="1:10" ht="12.75" customHeight="1">
      <c r="A54" s="48"/>
      <c r="B54" s="48"/>
      <c r="C54" s="44"/>
      <c r="D54" s="44"/>
      <c r="E54" s="44"/>
      <c r="F54" s="54"/>
      <c r="G54" s="64"/>
      <c r="H54" s="13" t="s">
        <v>10</v>
      </c>
      <c r="I54" s="14" t="s">
        <v>10</v>
      </c>
      <c r="J54" s="14" t="s">
        <v>10</v>
      </c>
    </row>
    <row r="55" spans="1:10" ht="12.75" customHeight="1">
      <c r="A55" s="48"/>
      <c r="B55" s="48"/>
      <c r="C55" s="44"/>
      <c r="D55" s="44"/>
      <c r="E55" s="44"/>
      <c r="F55" s="54"/>
      <c r="G55" s="56" t="s">
        <v>24</v>
      </c>
      <c r="H55" s="13" t="s">
        <v>0</v>
      </c>
      <c r="I55" s="14" t="s">
        <v>0</v>
      </c>
      <c r="J55" s="14" t="s">
        <v>0</v>
      </c>
    </row>
    <row r="56" spans="1:10" ht="13.5" customHeight="1" thickBot="1">
      <c r="A56" s="49"/>
      <c r="B56" s="49"/>
      <c r="C56" s="44"/>
      <c r="D56" s="44"/>
      <c r="E56" s="44"/>
      <c r="F56" s="55"/>
      <c r="G56" s="57"/>
      <c r="H56" s="43" t="s">
        <v>27</v>
      </c>
      <c r="I56" s="43" t="s">
        <v>27</v>
      </c>
      <c r="J56" s="43" t="s">
        <v>27</v>
      </c>
    </row>
    <row r="57" spans="1:10" ht="12.75" customHeight="1">
      <c r="A57" s="53">
        <v>5</v>
      </c>
      <c r="B57" s="48" t="s">
        <v>23</v>
      </c>
      <c r="C57" s="53" t="s">
        <v>44</v>
      </c>
      <c r="D57" s="53" t="s">
        <v>45</v>
      </c>
      <c r="E57" s="53" t="s">
        <v>46</v>
      </c>
      <c r="F57" s="45">
        <v>606465</v>
      </c>
      <c r="G57" s="63">
        <v>22821</v>
      </c>
      <c r="H57" s="15" t="s">
        <v>25</v>
      </c>
      <c r="I57" s="15" t="s">
        <v>25</v>
      </c>
      <c r="J57" s="15" t="s">
        <v>25</v>
      </c>
    </row>
    <row r="58" spans="1:10" ht="12.75" customHeight="1">
      <c r="A58" s="48"/>
      <c r="B58" s="48"/>
      <c r="C58" s="48"/>
      <c r="D58" s="48"/>
      <c r="E58" s="48"/>
      <c r="F58" s="45"/>
      <c r="G58" s="64"/>
      <c r="H58" s="13" t="s">
        <v>11</v>
      </c>
      <c r="I58" s="14" t="s">
        <v>12</v>
      </c>
      <c r="J58" s="14" t="s">
        <v>13</v>
      </c>
    </row>
    <row r="59" spans="1:10" ht="12.75" customHeight="1">
      <c r="A59" s="48"/>
      <c r="B59" s="48"/>
      <c r="C59" s="48"/>
      <c r="D59" s="48"/>
      <c r="E59" s="48"/>
      <c r="F59" s="45"/>
      <c r="G59" s="64"/>
      <c r="H59" s="21">
        <f>$G$57*50/100</f>
        <v>11410.5</v>
      </c>
      <c r="I59" s="21">
        <f>$G$57*48.36037153965/100</f>
        <v>11036.320389063527</v>
      </c>
      <c r="J59" s="21">
        <f>$G$57*1.63962846035/100</f>
        <v>374.17961093647347</v>
      </c>
    </row>
    <row r="60" spans="1:10" ht="12.75" customHeight="1">
      <c r="A60" s="48"/>
      <c r="B60" s="48"/>
      <c r="C60" s="48"/>
      <c r="D60" s="48"/>
      <c r="E60" s="48"/>
      <c r="F60" s="46" t="s">
        <v>15</v>
      </c>
      <c r="G60" s="64"/>
      <c r="H60" s="7" t="s">
        <v>9</v>
      </c>
      <c r="I60" s="17" t="s">
        <v>9</v>
      </c>
      <c r="J60" s="17" t="s">
        <v>9</v>
      </c>
    </row>
    <row r="61" spans="1:10" ht="12.75" customHeight="1">
      <c r="A61" s="48"/>
      <c r="B61" s="48"/>
      <c r="C61" s="48"/>
      <c r="D61" s="48"/>
      <c r="E61" s="48"/>
      <c r="F61" s="46"/>
      <c r="G61" s="64"/>
      <c r="H61" s="13" t="s">
        <v>10</v>
      </c>
      <c r="I61" s="14" t="s">
        <v>10</v>
      </c>
      <c r="J61" s="14" t="s">
        <v>10</v>
      </c>
    </row>
    <row r="62" spans="1:10" ht="12.75" customHeight="1">
      <c r="A62" s="48"/>
      <c r="B62" s="48"/>
      <c r="C62" s="48"/>
      <c r="D62" s="48"/>
      <c r="E62" s="48"/>
      <c r="F62" s="46"/>
      <c r="G62" s="56" t="s">
        <v>24</v>
      </c>
      <c r="H62" s="13" t="s">
        <v>0</v>
      </c>
      <c r="I62" s="14" t="s">
        <v>0</v>
      </c>
      <c r="J62" s="14" t="s">
        <v>0</v>
      </c>
    </row>
    <row r="63" spans="1:10" ht="13.5" customHeight="1" thickBot="1">
      <c r="A63" s="49"/>
      <c r="B63" s="49"/>
      <c r="C63" s="49"/>
      <c r="D63" s="49"/>
      <c r="E63" s="49"/>
      <c r="F63" s="47"/>
      <c r="G63" s="57"/>
      <c r="H63" s="43" t="s">
        <v>27</v>
      </c>
      <c r="I63" s="43" t="s">
        <v>27</v>
      </c>
      <c r="J63" s="43" t="s">
        <v>27</v>
      </c>
    </row>
    <row r="64" spans="1:10" ht="12.75" customHeight="1">
      <c r="A64" s="44">
        <v>6</v>
      </c>
      <c r="B64" s="48" t="s">
        <v>23</v>
      </c>
      <c r="C64" s="44" t="s">
        <v>47</v>
      </c>
      <c r="D64" s="44" t="s">
        <v>48</v>
      </c>
      <c r="E64" s="44" t="s">
        <v>49</v>
      </c>
      <c r="F64" s="45">
        <v>606466</v>
      </c>
      <c r="G64" s="63">
        <v>51200</v>
      </c>
      <c r="H64" s="15" t="s">
        <v>25</v>
      </c>
      <c r="I64" s="15" t="s">
        <v>25</v>
      </c>
      <c r="J64" s="15" t="s">
        <v>25</v>
      </c>
    </row>
    <row r="65" spans="1:10" ht="12.75" customHeight="1">
      <c r="A65" s="44"/>
      <c r="B65" s="48"/>
      <c r="C65" s="44"/>
      <c r="D65" s="44"/>
      <c r="E65" s="44"/>
      <c r="F65" s="45"/>
      <c r="G65" s="64"/>
      <c r="H65" s="13" t="s">
        <v>11</v>
      </c>
      <c r="I65" s="14" t="s">
        <v>12</v>
      </c>
      <c r="J65" s="14" t="s">
        <v>13</v>
      </c>
    </row>
    <row r="66" spans="1:10" ht="12.75" customHeight="1">
      <c r="A66" s="44"/>
      <c r="B66" s="48"/>
      <c r="C66" s="44"/>
      <c r="D66" s="44"/>
      <c r="E66" s="44"/>
      <c r="F66" s="45"/>
      <c r="G66" s="64"/>
      <c r="H66" s="21">
        <f>$G$64*50/100</f>
        <v>25600</v>
      </c>
      <c r="I66" s="21">
        <f>$G$64*48.36037153965/100</f>
        <v>24760.5102283008</v>
      </c>
      <c r="J66" s="21">
        <f>$G$64*1.63962846035/100</f>
        <v>839.4897716991999</v>
      </c>
    </row>
    <row r="67" spans="1:12" ht="12.75" customHeight="1">
      <c r="A67" s="44"/>
      <c r="B67" s="48"/>
      <c r="C67" s="44"/>
      <c r="D67" s="44"/>
      <c r="E67" s="44"/>
      <c r="F67" s="46" t="s">
        <v>15</v>
      </c>
      <c r="G67" s="64"/>
      <c r="H67" s="7" t="s">
        <v>9</v>
      </c>
      <c r="I67" s="17" t="s">
        <v>9</v>
      </c>
      <c r="J67" s="17" t="s">
        <v>9</v>
      </c>
      <c r="L67" s="27"/>
    </row>
    <row r="68" spans="1:10" ht="12.75" customHeight="1">
      <c r="A68" s="44"/>
      <c r="B68" s="48"/>
      <c r="C68" s="44"/>
      <c r="D68" s="44"/>
      <c r="E68" s="44"/>
      <c r="F68" s="46"/>
      <c r="G68" s="64"/>
      <c r="H68" s="13" t="s">
        <v>10</v>
      </c>
      <c r="I68" s="14" t="s">
        <v>10</v>
      </c>
      <c r="J68" s="14" t="s">
        <v>10</v>
      </c>
    </row>
    <row r="69" spans="1:10" ht="12.75" customHeight="1">
      <c r="A69" s="44"/>
      <c r="B69" s="48"/>
      <c r="C69" s="44"/>
      <c r="D69" s="44"/>
      <c r="E69" s="44"/>
      <c r="F69" s="46"/>
      <c r="G69" s="56" t="s">
        <v>24</v>
      </c>
      <c r="H69" s="13" t="s">
        <v>0</v>
      </c>
      <c r="I69" s="14" t="s">
        <v>0</v>
      </c>
      <c r="J69" s="14" t="s">
        <v>0</v>
      </c>
    </row>
    <row r="70" spans="1:10" ht="13.5" customHeight="1" thickBot="1">
      <c r="A70" s="44"/>
      <c r="B70" s="49"/>
      <c r="C70" s="44"/>
      <c r="D70" s="44"/>
      <c r="E70" s="44"/>
      <c r="F70" s="47"/>
      <c r="G70" s="57"/>
      <c r="H70" s="43" t="s">
        <v>27</v>
      </c>
      <c r="I70" s="43" t="s">
        <v>27</v>
      </c>
      <c r="J70" s="43" t="s">
        <v>27</v>
      </c>
    </row>
    <row r="71" spans="1:10" ht="12.75">
      <c r="A71" s="62"/>
      <c r="B71" s="62"/>
      <c r="C71" s="62"/>
      <c r="D71" s="62"/>
      <c r="E71" s="62"/>
      <c r="F71" s="62"/>
      <c r="G71" s="62"/>
      <c r="H71" s="62"/>
      <c r="I71" s="62"/>
      <c r="J71" s="62"/>
    </row>
    <row r="72" spans="1:10" ht="13.5" customHeight="1">
      <c r="A72" s="50" t="s">
        <v>19</v>
      </c>
      <c r="B72" s="51"/>
      <c r="C72" s="51"/>
      <c r="D72" s="51"/>
      <c r="E72" s="51"/>
      <c r="F72" s="51"/>
      <c r="G72" s="51"/>
      <c r="H72" s="51"/>
      <c r="I72" s="51"/>
      <c r="J72" s="52"/>
    </row>
    <row r="73" spans="1:10" ht="6" customHeight="1">
      <c r="A73" s="50"/>
      <c r="B73" s="51"/>
      <c r="C73" s="51"/>
      <c r="D73" s="51"/>
      <c r="E73" s="51"/>
      <c r="F73" s="51"/>
      <c r="G73" s="51"/>
      <c r="H73" s="51"/>
      <c r="I73" s="51"/>
      <c r="J73" s="52"/>
    </row>
    <row r="74" spans="1:10" ht="18" customHeight="1" thickBot="1">
      <c r="A74" s="18" t="s">
        <v>8</v>
      </c>
      <c r="B74" s="10" t="s">
        <v>7</v>
      </c>
      <c r="C74" s="18" t="s">
        <v>3</v>
      </c>
      <c r="D74" s="18" t="s">
        <v>2</v>
      </c>
      <c r="E74" s="18" t="s">
        <v>1</v>
      </c>
      <c r="F74" s="10" t="s">
        <v>14</v>
      </c>
      <c r="G74" s="10" t="s">
        <v>82</v>
      </c>
      <c r="H74" s="20" t="s">
        <v>4</v>
      </c>
      <c r="I74" s="20" t="s">
        <v>5</v>
      </c>
      <c r="J74" s="20" t="s">
        <v>6</v>
      </c>
    </row>
    <row r="75" spans="1:10" ht="12.75" customHeight="1">
      <c r="A75" s="44">
        <v>1</v>
      </c>
      <c r="B75" s="44" t="s">
        <v>23</v>
      </c>
      <c r="C75" s="44" t="s">
        <v>50</v>
      </c>
      <c r="D75" s="44" t="s">
        <v>45</v>
      </c>
      <c r="E75" s="44" t="s">
        <v>51</v>
      </c>
      <c r="F75" s="45">
        <v>606467</v>
      </c>
      <c r="G75" s="63">
        <v>19757</v>
      </c>
      <c r="H75" s="15" t="s">
        <v>25</v>
      </c>
      <c r="I75" s="15" t="s">
        <v>25</v>
      </c>
      <c r="J75" s="15" t="s">
        <v>25</v>
      </c>
    </row>
    <row r="76" spans="1:10" ht="12.75" customHeight="1">
      <c r="A76" s="44"/>
      <c r="B76" s="44"/>
      <c r="C76" s="44"/>
      <c r="D76" s="44"/>
      <c r="E76" s="44"/>
      <c r="F76" s="45"/>
      <c r="G76" s="64"/>
      <c r="H76" s="13" t="s">
        <v>11</v>
      </c>
      <c r="I76" s="14" t="s">
        <v>12</v>
      </c>
      <c r="J76" s="14" t="s">
        <v>13</v>
      </c>
    </row>
    <row r="77" spans="1:10" ht="12.75" customHeight="1">
      <c r="A77" s="44"/>
      <c r="B77" s="44"/>
      <c r="C77" s="44"/>
      <c r="D77" s="44"/>
      <c r="E77" s="44"/>
      <c r="F77" s="45"/>
      <c r="G77" s="64"/>
      <c r="H77" s="21">
        <f>$G$75*50/100</f>
        <v>9878.5</v>
      </c>
      <c r="I77" s="21">
        <f>$G$75*48.36037153965/100</f>
        <v>9554.55860508865</v>
      </c>
      <c r="J77" s="21">
        <f>$G$75*1.63962846035/100</f>
        <v>323.9413949113495</v>
      </c>
    </row>
    <row r="78" spans="1:10" ht="12.75" customHeight="1">
      <c r="A78" s="44"/>
      <c r="B78" s="44"/>
      <c r="C78" s="44"/>
      <c r="D78" s="44"/>
      <c r="E78" s="44"/>
      <c r="F78" s="46" t="s">
        <v>15</v>
      </c>
      <c r="G78" s="64"/>
      <c r="H78" s="7" t="s">
        <v>9</v>
      </c>
      <c r="I78" s="17" t="s">
        <v>9</v>
      </c>
      <c r="J78" s="17" t="s">
        <v>9</v>
      </c>
    </row>
    <row r="79" spans="1:10" ht="12.75" customHeight="1">
      <c r="A79" s="44"/>
      <c r="B79" s="44"/>
      <c r="C79" s="44"/>
      <c r="D79" s="44"/>
      <c r="E79" s="44"/>
      <c r="F79" s="46"/>
      <c r="G79" s="64"/>
      <c r="H79" s="13" t="s">
        <v>10</v>
      </c>
      <c r="I79" s="14" t="s">
        <v>10</v>
      </c>
      <c r="J79" s="14" t="s">
        <v>10</v>
      </c>
    </row>
    <row r="80" spans="1:10" ht="12.75" customHeight="1">
      <c r="A80" s="44"/>
      <c r="B80" s="44"/>
      <c r="C80" s="44"/>
      <c r="D80" s="44"/>
      <c r="E80" s="44"/>
      <c r="F80" s="46"/>
      <c r="G80" s="60" t="s">
        <v>79</v>
      </c>
      <c r="H80" s="13" t="s">
        <v>0</v>
      </c>
      <c r="I80" s="14" t="s">
        <v>0</v>
      </c>
      <c r="J80" s="14" t="s">
        <v>0</v>
      </c>
    </row>
    <row r="81" spans="1:10" ht="12.75" customHeight="1" thickBot="1">
      <c r="A81" s="44"/>
      <c r="B81" s="44"/>
      <c r="C81" s="44"/>
      <c r="D81" s="44"/>
      <c r="E81" s="44"/>
      <c r="F81" s="47"/>
      <c r="G81" s="61"/>
      <c r="H81" s="43" t="s">
        <v>80</v>
      </c>
      <c r="I81" s="43" t="s">
        <v>80</v>
      </c>
      <c r="J81" s="43" t="s">
        <v>80</v>
      </c>
    </row>
    <row r="82" spans="1:10" ht="12.75" customHeight="1">
      <c r="A82" s="44">
        <v>2</v>
      </c>
      <c r="B82" s="44" t="s">
        <v>23</v>
      </c>
      <c r="C82" s="44" t="s">
        <v>52</v>
      </c>
      <c r="D82" s="44" t="s">
        <v>53</v>
      </c>
      <c r="E82" s="44" t="s">
        <v>54</v>
      </c>
      <c r="F82" s="45">
        <v>606468</v>
      </c>
      <c r="G82" s="65">
        <v>45600</v>
      </c>
      <c r="H82" s="15" t="s">
        <v>25</v>
      </c>
      <c r="I82" s="15" t="s">
        <v>25</v>
      </c>
      <c r="J82" s="15" t="s">
        <v>25</v>
      </c>
    </row>
    <row r="83" spans="1:10" ht="12.75" customHeight="1">
      <c r="A83" s="44"/>
      <c r="B83" s="44"/>
      <c r="C83" s="44"/>
      <c r="D83" s="44"/>
      <c r="E83" s="44"/>
      <c r="F83" s="45"/>
      <c r="G83" s="66"/>
      <c r="H83" s="13" t="s">
        <v>11</v>
      </c>
      <c r="I83" s="14" t="s">
        <v>12</v>
      </c>
      <c r="J83" s="14" t="s">
        <v>13</v>
      </c>
    </row>
    <row r="84" spans="1:10" ht="12.75" customHeight="1">
      <c r="A84" s="44"/>
      <c r="B84" s="44"/>
      <c r="C84" s="44"/>
      <c r="D84" s="44"/>
      <c r="E84" s="44"/>
      <c r="F84" s="45"/>
      <c r="G84" s="66"/>
      <c r="H84" s="21">
        <f>$G$82*50/100</f>
        <v>22800</v>
      </c>
      <c r="I84" s="21">
        <f>$G$82*48.36037153965/100</f>
        <v>22052.329422080402</v>
      </c>
      <c r="J84" s="21">
        <f>$G$82*1.63962846035/100</f>
        <v>747.6705779196001</v>
      </c>
    </row>
    <row r="85" spans="1:10" ht="12.75" customHeight="1">
      <c r="A85" s="44"/>
      <c r="B85" s="44"/>
      <c r="C85" s="44"/>
      <c r="D85" s="44"/>
      <c r="E85" s="44"/>
      <c r="F85" s="46" t="s">
        <v>15</v>
      </c>
      <c r="G85" s="66"/>
      <c r="H85" s="7" t="s">
        <v>9</v>
      </c>
      <c r="I85" s="17" t="s">
        <v>9</v>
      </c>
      <c r="J85" s="17" t="s">
        <v>9</v>
      </c>
    </row>
    <row r="86" spans="1:10" ht="12.75" customHeight="1">
      <c r="A86" s="44"/>
      <c r="B86" s="44"/>
      <c r="C86" s="44"/>
      <c r="D86" s="44"/>
      <c r="E86" s="44"/>
      <c r="F86" s="46"/>
      <c r="G86" s="66"/>
      <c r="H86" s="13" t="s">
        <v>10</v>
      </c>
      <c r="I86" s="14" t="s">
        <v>10</v>
      </c>
      <c r="J86" s="14" t="s">
        <v>10</v>
      </c>
    </row>
    <row r="87" spans="1:10" ht="12.75" customHeight="1">
      <c r="A87" s="44"/>
      <c r="B87" s="44"/>
      <c r="C87" s="44"/>
      <c r="D87" s="44"/>
      <c r="E87" s="44"/>
      <c r="F87" s="46"/>
      <c r="G87" s="56" t="s">
        <v>24</v>
      </c>
      <c r="H87" s="13" t="s">
        <v>0</v>
      </c>
      <c r="I87" s="14" t="s">
        <v>0</v>
      </c>
      <c r="J87" s="14" t="s">
        <v>0</v>
      </c>
    </row>
    <row r="88" spans="1:10" ht="12.75" customHeight="1" thickBot="1">
      <c r="A88" s="44"/>
      <c r="B88" s="44"/>
      <c r="C88" s="44"/>
      <c r="D88" s="44"/>
      <c r="E88" s="44"/>
      <c r="F88" s="47"/>
      <c r="G88" s="57"/>
      <c r="H88" s="43" t="s">
        <v>27</v>
      </c>
      <c r="I88" s="43" t="s">
        <v>27</v>
      </c>
      <c r="J88" s="43" t="s">
        <v>27</v>
      </c>
    </row>
    <row r="89" spans="1:10" ht="12.75" customHeight="1">
      <c r="A89" s="48">
        <v>3</v>
      </c>
      <c r="B89" s="48" t="s">
        <v>23</v>
      </c>
      <c r="C89" s="48" t="s">
        <v>56</v>
      </c>
      <c r="D89" s="48" t="s">
        <v>55</v>
      </c>
      <c r="E89" s="48" t="s">
        <v>57</v>
      </c>
      <c r="F89" s="45">
        <v>606469</v>
      </c>
      <c r="G89" s="65">
        <v>51200</v>
      </c>
      <c r="H89" s="15" t="s">
        <v>25</v>
      </c>
      <c r="I89" s="15" t="s">
        <v>25</v>
      </c>
      <c r="J89" s="15" t="s">
        <v>25</v>
      </c>
    </row>
    <row r="90" spans="1:10" ht="12.75" customHeight="1">
      <c r="A90" s="48"/>
      <c r="B90" s="48"/>
      <c r="C90" s="48"/>
      <c r="D90" s="48"/>
      <c r="E90" s="48"/>
      <c r="F90" s="45"/>
      <c r="G90" s="66"/>
      <c r="H90" s="13" t="s">
        <v>11</v>
      </c>
      <c r="I90" s="14" t="s">
        <v>12</v>
      </c>
      <c r="J90" s="14" t="s">
        <v>13</v>
      </c>
    </row>
    <row r="91" spans="1:10" ht="12.75" customHeight="1">
      <c r="A91" s="48"/>
      <c r="B91" s="48"/>
      <c r="C91" s="48"/>
      <c r="D91" s="48"/>
      <c r="E91" s="48"/>
      <c r="F91" s="45"/>
      <c r="G91" s="66"/>
      <c r="H91" s="21">
        <f>$G$89*50/100</f>
        <v>25600</v>
      </c>
      <c r="I91" s="21">
        <f>$G$89*48.36037153965/100</f>
        <v>24760.5102283008</v>
      </c>
      <c r="J91" s="21">
        <f>$G$89*1.63962846035/100</f>
        <v>839.4897716991999</v>
      </c>
    </row>
    <row r="92" spans="1:10" ht="12.75" customHeight="1">
      <c r="A92" s="48"/>
      <c r="B92" s="48"/>
      <c r="C92" s="48"/>
      <c r="D92" s="48"/>
      <c r="E92" s="48"/>
      <c r="F92" s="46" t="s">
        <v>15</v>
      </c>
      <c r="G92" s="66"/>
      <c r="H92" s="7" t="s">
        <v>9</v>
      </c>
      <c r="I92" s="17" t="s">
        <v>9</v>
      </c>
      <c r="J92" s="17" t="s">
        <v>9</v>
      </c>
    </row>
    <row r="93" spans="1:10" ht="12.75" customHeight="1">
      <c r="A93" s="48"/>
      <c r="B93" s="48"/>
      <c r="C93" s="48"/>
      <c r="D93" s="48"/>
      <c r="E93" s="48"/>
      <c r="F93" s="46"/>
      <c r="G93" s="66"/>
      <c r="H93" s="13" t="s">
        <v>10</v>
      </c>
      <c r="I93" s="14" t="s">
        <v>10</v>
      </c>
      <c r="J93" s="14" t="s">
        <v>10</v>
      </c>
    </row>
    <row r="94" spans="1:10" ht="12.75" customHeight="1">
      <c r="A94" s="48"/>
      <c r="B94" s="48"/>
      <c r="C94" s="48"/>
      <c r="D94" s="48"/>
      <c r="E94" s="48"/>
      <c r="F94" s="46"/>
      <c r="G94" s="56" t="s">
        <v>24</v>
      </c>
      <c r="H94" s="13" t="s">
        <v>0</v>
      </c>
      <c r="I94" s="14" t="s">
        <v>0</v>
      </c>
      <c r="J94" s="14" t="s">
        <v>0</v>
      </c>
    </row>
    <row r="95" spans="1:10" ht="12.75" customHeight="1" thickBot="1">
      <c r="A95" s="48"/>
      <c r="B95" s="48"/>
      <c r="C95" s="48"/>
      <c r="D95" s="48"/>
      <c r="E95" s="48"/>
      <c r="F95" s="47"/>
      <c r="G95" s="57"/>
      <c r="H95" s="43" t="s">
        <v>27</v>
      </c>
      <c r="I95" s="43" t="s">
        <v>27</v>
      </c>
      <c r="J95" s="43" t="s">
        <v>27</v>
      </c>
    </row>
    <row r="96" spans="1:10" ht="12.75" customHeight="1">
      <c r="A96" s="48"/>
      <c r="B96" s="48"/>
      <c r="C96" s="48"/>
      <c r="D96" s="48"/>
      <c r="E96" s="48"/>
      <c r="F96" s="45">
        <v>606470</v>
      </c>
      <c r="G96" s="63">
        <v>15150</v>
      </c>
      <c r="H96" s="15" t="s">
        <v>25</v>
      </c>
      <c r="I96" s="15" t="s">
        <v>25</v>
      </c>
      <c r="J96" s="15" t="s">
        <v>25</v>
      </c>
    </row>
    <row r="97" spans="1:10" ht="12.75" customHeight="1">
      <c r="A97" s="48"/>
      <c r="B97" s="48"/>
      <c r="C97" s="48"/>
      <c r="D97" s="48"/>
      <c r="E97" s="48"/>
      <c r="F97" s="45"/>
      <c r="G97" s="64"/>
      <c r="H97" s="13" t="s">
        <v>11</v>
      </c>
      <c r="I97" s="14" t="s">
        <v>12</v>
      </c>
      <c r="J97" s="14" t="s">
        <v>13</v>
      </c>
    </row>
    <row r="98" spans="1:10" ht="12.75" customHeight="1">
      <c r="A98" s="48"/>
      <c r="B98" s="48"/>
      <c r="C98" s="48"/>
      <c r="D98" s="48"/>
      <c r="E98" s="48"/>
      <c r="F98" s="45"/>
      <c r="G98" s="64"/>
      <c r="H98" s="21">
        <f>$G$96*50/100</f>
        <v>7575</v>
      </c>
      <c r="I98" s="21">
        <f>$G$96*48.36037153965/100</f>
        <v>7326.596288256975</v>
      </c>
      <c r="J98" s="21">
        <f>$G$96*1.63962846035/100</f>
        <v>248.403711743025</v>
      </c>
    </row>
    <row r="99" spans="1:10" ht="12.75" customHeight="1">
      <c r="A99" s="48"/>
      <c r="B99" s="48"/>
      <c r="C99" s="48"/>
      <c r="D99" s="48"/>
      <c r="E99" s="48"/>
      <c r="F99" s="46" t="s">
        <v>16</v>
      </c>
      <c r="G99" s="64"/>
      <c r="H99" s="7" t="s">
        <v>9</v>
      </c>
      <c r="I99" s="17" t="s">
        <v>9</v>
      </c>
      <c r="J99" s="17" t="s">
        <v>9</v>
      </c>
    </row>
    <row r="100" spans="1:10" ht="12.75" customHeight="1">
      <c r="A100" s="48"/>
      <c r="B100" s="48"/>
      <c r="C100" s="48"/>
      <c r="D100" s="48"/>
      <c r="E100" s="48"/>
      <c r="F100" s="46"/>
      <c r="G100" s="64"/>
      <c r="H100" s="13" t="s">
        <v>10</v>
      </c>
      <c r="I100" s="14" t="s">
        <v>10</v>
      </c>
      <c r="J100" s="14" t="s">
        <v>10</v>
      </c>
    </row>
    <row r="101" spans="1:10" ht="12.75" customHeight="1">
      <c r="A101" s="48"/>
      <c r="B101" s="48"/>
      <c r="C101" s="48"/>
      <c r="D101" s="48"/>
      <c r="E101" s="48"/>
      <c r="F101" s="46"/>
      <c r="G101" s="56" t="s">
        <v>24</v>
      </c>
      <c r="H101" s="13" t="s">
        <v>0</v>
      </c>
      <c r="I101" s="14" t="s">
        <v>0</v>
      </c>
      <c r="J101" s="14" t="s">
        <v>0</v>
      </c>
    </row>
    <row r="102" spans="1:10" ht="12.75" customHeight="1" thickBot="1">
      <c r="A102" s="49"/>
      <c r="B102" s="49"/>
      <c r="C102" s="49"/>
      <c r="D102" s="49"/>
      <c r="E102" s="49"/>
      <c r="F102" s="47"/>
      <c r="G102" s="57"/>
      <c r="H102" s="43" t="s">
        <v>27</v>
      </c>
      <c r="I102" s="43" t="s">
        <v>27</v>
      </c>
      <c r="J102" s="43" t="s">
        <v>27</v>
      </c>
    </row>
    <row r="103" spans="1:10" ht="12.75" customHeight="1">
      <c r="A103" s="69"/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1:10" ht="12.75" customHeight="1">
      <c r="A104" s="50" t="s">
        <v>29</v>
      </c>
      <c r="B104" s="51"/>
      <c r="C104" s="51"/>
      <c r="D104" s="51"/>
      <c r="E104" s="51"/>
      <c r="F104" s="51"/>
      <c r="G104" s="51"/>
      <c r="H104" s="51"/>
      <c r="I104" s="51"/>
      <c r="J104" s="52"/>
    </row>
    <row r="105" spans="1:10" ht="8.25" customHeight="1">
      <c r="A105" s="50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7.25" customHeight="1" thickBot="1">
      <c r="A106" s="18" t="s">
        <v>8</v>
      </c>
      <c r="B106" s="10" t="s">
        <v>7</v>
      </c>
      <c r="C106" s="18" t="s">
        <v>3</v>
      </c>
      <c r="D106" s="18" t="s">
        <v>2</v>
      </c>
      <c r="E106" s="18" t="s">
        <v>1</v>
      </c>
      <c r="F106" s="10" t="s">
        <v>14</v>
      </c>
      <c r="G106" s="10" t="s">
        <v>82</v>
      </c>
      <c r="H106" s="20" t="s">
        <v>4</v>
      </c>
      <c r="I106" s="20" t="s">
        <v>5</v>
      </c>
      <c r="J106" s="20" t="s">
        <v>6</v>
      </c>
    </row>
    <row r="107" spans="1:10" ht="12.75" customHeight="1">
      <c r="A107" s="44">
        <v>4</v>
      </c>
      <c r="B107" s="44" t="s">
        <v>23</v>
      </c>
      <c r="C107" s="44" t="s">
        <v>58</v>
      </c>
      <c r="D107" s="44" t="s">
        <v>59</v>
      </c>
      <c r="E107" s="44" t="s">
        <v>60</v>
      </c>
      <c r="F107" s="45">
        <v>606471</v>
      </c>
      <c r="G107" s="63">
        <v>43200</v>
      </c>
      <c r="H107" s="15" t="s">
        <v>25</v>
      </c>
      <c r="I107" s="15" t="s">
        <v>25</v>
      </c>
      <c r="J107" s="15" t="s">
        <v>25</v>
      </c>
    </row>
    <row r="108" spans="1:10" ht="12.75" customHeight="1">
      <c r="A108" s="44"/>
      <c r="B108" s="44"/>
      <c r="C108" s="44"/>
      <c r="D108" s="44"/>
      <c r="E108" s="44"/>
      <c r="F108" s="45"/>
      <c r="G108" s="64"/>
      <c r="H108" s="13" t="s">
        <v>11</v>
      </c>
      <c r="I108" s="14" t="s">
        <v>12</v>
      </c>
      <c r="J108" s="14" t="s">
        <v>13</v>
      </c>
    </row>
    <row r="109" spans="1:10" ht="12.75" customHeight="1">
      <c r="A109" s="44"/>
      <c r="B109" s="44"/>
      <c r="C109" s="44"/>
      <c r="D109" s="44"/>
      <c r="E109" s="44"/>
      <c r="F109" s="45"/>
      <c r="G109" s="64"/>
      <c r="H109" s="7">
        <f>$G$107*50/100</f>
        <v>21600</v>
      </c>
      <c r="I109" s="7">
        <f>$G$107*48.36037153965/100</f>
        <v>20891.6805051288</v>
      </c>
      <c r="J109" s="7">
        <f>$G$107*1.63962846035/100</f>
        <v>708.3194948712</v>
      </c>
    </row>
    <row r="110" spans="1:10" ht="12.75" customHeight="1">
      <c r="A110" s="44"/>
      <c r="B110" s="44"/>
      <c r="C110" s="44"/>
      <c r="D110" s="44"/>
      <c r="E110" s="44"/>
      <c r="F110" s="46" t="s">
        <v>15</v>
      </c>
      <c r="G110" s="64"/>
      <c r="H110" s="7" t="s">
        <v>9</v>
      </c>
      <c r="I110" s="17" t="s">
        <v>9</v>
      </c>
      <c r="J110" s="17" t="s">
        <v>9</v>
      </c>
    </row>
    <row r="111" spans="1:10" ht="12.75" customHeight="1">
      <c r="A111" s="44"/>
      <c r="B111" s="44"/>
      <c r="C111" s="44"/>
      <c r="D111" s="44"/>
      <c r="E111" s="44"/>
      <c r="F111" s="46"/>
      <c r="G111" s="64"/>
      <c r="H111" s="13" t="s">
        <v>10</v>
      </c>
      <c r="I111" s="14" t="s">
        <v>10</v>
      </c>
      <c r="J111" s="14" t="s">
        <v>10</v>
      </c>
    </row>
    <row r="112" spans="1:10" ht="12.75" customHeight="1">
      <c r="A112" s="44"/>
      <c r="B112" s="44"/>
      <c r="C112" s="44"/>
      <c r="D112" s="44"/>
      <c r="E112" s="44"/>
      <c r="F112" s="46"/>
      <c r="G112" s="56" t="s">
        <v>24</v>
      </c>
      <c r="H112" s="13" t="s">
        <v>0</v>
      </c>
      <c r="I112" s="14" t="s">
        <v>0</v>
      </c>
      <c r="J112" s="14" t="s">
        <v>0</v>
      </c>
    </row>
    <row r="113" spans="1:10" ht="12.75" customHeight="1" thickBot="1">
      <c r="A113" s="44"/>
      <c r="B113" s="44"/>
      <c r="C113" s="44"/>
      <c r="D113" s="44"/>
      <c r="E113" s="44"/>
      <c r="F113" s="47"/>
      <c r="G113" s="57"/>
      <c r="H113" s="43" t="s">
        <v>27</v>
      </c>
      <c r="I113" s="43" t="s">
        <v>27</v>
      </c>
      <c r="J113" s="43" t="s">
        <v>27</v>
      </c>
    </row>
    <row r="114" spans="1:10" ht="12.75" customHeight="1">
      <c r="A114" s="44">
        <v>5</v>
      </c>
      <c r="B114" s="44" t="s">
        <v>23</v>
      </c>
      <c r="C114" s="44" t="s">
        <v>61</v>
      </c>
      <c r="D114" s="44" t="s">
        <v>62</v>
      </c>
      <c r="E114" s="44" t="s">
        <v>63</v>
      </c>
      <c r="F114" s="45">
        <v>606472</v>
      </c>
      <c r="G114" s="63">
        <v>51200</v>
      </c>
      <c r="H114" s="15" t="s">
        <v>25</v>
      </c>
      <c r="I114" s="15" t="s">
        <v>25</v>
      </c>
      <c r="J114" s="15" t="s">
        <v>25</v>
      </c>
    </row>
    <row r="115" spans="1:10" ht="12.75" customHeight="1">
      <c r="A115" s="44"/>
      <c r="B115" s="44"/>
      <c r="C115" s="44"/>
      <c r="D115" s="44"/>
      <c r="E115" s="44"/>
      <c r="F115" s="45"/>
      <c r="G115" s="64"/>
      <c r="H115" s="13" t="s">
        <v>11</v>
      </c>
      <c r="I115" s="14" t="s">
        <v>12</v>
      </c>
      <c r="J115" s="14" t="s">
        <v>13</v>
      </c>
    </row>
    <row r="116" spans="1:10" ht="12.75" customHeight="1">
      <c r="A116" s="44"/>
      <c r="B116" s="44"/>
      <c r="C116" s="44"/>
      <c r="D116" s="44"/>
      <c r="E116" s="44"/>
      <c r="F116" s="45"/>
      <c r="G116" s="64"/>
      <c r="H116" s="7">
        <f>$G$114*50/100</f>
        <v>25600</v>
      </c>
      <c r="I116" s="7">
        <f>$G$114*48.36037153965/100</f>
        <v>24760.5102283008</v>
      </c>
      <c r="J116" s="7">
        <f>$G$114*1.63962846035/100</f>
        <v>839.4897716991999</v>
      </c>
    </row>
    <row r="117" spans="1:10" ht="12.75" customHeight="1">
      <c r="A117" s="44"/>
      <c r="B117" s="44"/>
      <c r="C117" s="44"/>
      <c r="D117" s="44"/>
      <c r="E117" s="44"/>
      <c r="F117" s="46" t="s">
        <v>16</v>
      </c>
      <c r="G117" s="64"/>
      <c r="H117" s="7" t="s">
        <v>9</v>
      </c>
      <c r="I117" s="17" t="s">
        <v>9</v>
      </c>
      <c r="J117" s="17" t="s">
        <v>9</v>
      </c>
    </row>
    <row r="118" spans="1:10" ht="12.75" customHeight="1">
      <c r="A118" s="44"/>
      <c r="B118" s="44"/>
      <c r="C118" s="44"/>
      <c r="D118" s="44"/>
      <c r="E118" s="44"/>
      <c r="F118" s="46"/>
      <c r="G118" s="64"/>
      <c r="H118" s="13" t="s">
        <v>10</v>
      </c>
      <c r="I118" s="14" t="s">
        <v>10</v>
      </c>
      <c r="J118" s="14" t="s">
        <v>10</v>
      </c>
    </row>
    <row r="119" spans="1:10" ht="12.75" customHeight="1">
      <c r="A119" s="44"/>
      <c r="B119" s="44"/>
      <c r="C119" s="44"/>
      <c r="D119" s="44"/>
      <c r="E119" s="44"/>
      <c r="F119" s="46"/>
      <c r="G119" s="60" t="s">
        <v>79</v>
      </c>
      <c r="H119" s="13" t="s">
        <v>0</v>
      </c>
      <c r="I119" s="14" t="s">
        <v>0</v>
      </c>
      <c r="J119" s="14" t="s">
        <v>0</v>
      </c>
    </row>
    <row r="120" spans="1:10" ht="13.5" customHeight="1" thickBot="1">
      <c r="A120" s="44"/>
      <c r="B120" s="44"/>
      <c r="C120" s="44"/>
      <c r="D120" s="44"/>
      <c r="E120" s="44"/>
      <c r="F120" s="47"/>
      <c r="G120" s="61"/>
      <c r="H120" s="43" t="s">
        <v>80</v>
      </c>
      <c r="I120" s="43" t="s">
        <v>80</v>
      </c>
      <c r="J120" s="43" t="s">
        <v>80</v>
      </c>
    </row>
    <row r="121" spans="1:10" ht="12.75" customHeight="1">
      <c r="A121" s="53">
        <v>6</v>
      </c>
      <c r="B121" s="53" t="s">
        <v>23</v>
      </c>
      <c r="C121" s="53" t="s">
        <v>64</v>
      </c>
      <c r="D121" s="53" t="s">
        <v>83</v>
      </c>
      <c r="E121" s="53" t="s">
        <v>65</v>
      </c>
      <c r="F121" s="45">
        <v>606473</v>
      </c>
      <c r="G121" s="63">
        <v>44352</v>
      </c>
      <c r="H121" s="15" t="s">
        <v>25</v>
      </c>
      <c r="I121" s="15" t="s">
        <v>25</v>
      </c>
      <c r="J121" s="15" t="s">
        <v>25</v>
      </c>
    </row>
    <row r="122" spans="1:10" ht="12.75" customHeight="1">
      <c r="A122" s="48"/>
      <c r="B122" s="48"/>
      <c r="C122" s="48"/>
      <c r="D122" s="48"/>
      <c r="E122" s="48"/>
      <c r="F122" s="45"/>
      <c r="G122" s="64"/>
      <c r="H122" s="13" t="s">
        <v>11</v>
      </c>
      <c r="I122" s="14" t="s">
        <v>12</v>
      </c>
      <c r="J122" s="14" t="s">
        <v>13</v>
      </c>
    </row>
    <row r="123" spans="1:10" ht="12.75" customHeight="1">
      <c r="A123" s="48"/>
      <c r="B123" s="48"/>
      <c r="C123" s="48"/>
      <c r="D123" s="48"/>
      <c r="E123" s="48"/>
      <c r="F123" s="45"/>
      <c r="G123" s="64"/>
      <c r="H123" s="7">
        <f>$G$121*50/100</f>
        <v>22176</v>
      </c>
      <c r="I123" s="7">
        <f>$G$121*48.36037153965/100</f>
        <v>21448.791985265565</v>
      </c>
      <c r="J123" s="7">
        <f>$G$121*1.63962846035/100</f>
        <v>727.2080147344319</v>
      </c>
    </row>
    <row r="124" spans="1:10" ht="12.75">
      <c r="A124" s="48"/>
      <c r="B124" s="48"/>
      <c r="C124" s="48"/>
      <c r="D124" s="48"/>
      <c r="E124" s="48"/>
      <c r="F124" s="46" t="s">
        <v>15</v>
      </c>
      <c r="G124" s="64"/>
      <c r="H124" s="7" t="s">
        <v>9</v>
      </c>
      <c r="I124" s="17" t="s">
        <v>9</v>
      </c>
      <c r="J124" s="17" t="s">
        <v>9</v>
      </c>
    </row>
    <row r="125" spans="1:10" ht="12.75">
      <c r="A125" s="48"/>
      <c r="B125" s="48"/>
      <c r="C125" s="48"/>
      <c r="D125" s="48"/>
      <c r="E125" s="48"/>
      <c r="F125" s="46"/>
      <c r="G125" s="64"/>
      <c r="H125" s="13" t="s">
        <v>10</v>
      </c>
      <c r="I125" s="14" t="s">
        <v>10</v>
      </c>
      <c r="J125" s="14" t="s">
        <v>10</v>
      </c>
    </row>
    <row r="126" spans="1:10" ht="12.75" customHeight="1">
      <c r="A126" s="48"/>
      <c r="B126" s="48"/>
      <c r="C126" s="48"/>
      <c r="D126" s="48"/>
      <c r="E126" s="48"/>
      <c r="F126" s="46"/>
      <c r="G126" s="60" t="s">
        <v>79</v>
      </c>
      <c r="H126" s="13" t="s">
        <v>0</v>
      </c>
      <c r="I126" s="14" t="s">
        <v>0</v>
      </c>
      <c r="J126" s="14" t="s">
        <v>0</v>
      </c>
    </row>
    <row r="127" spans="1:10" ht="13.5" thickBot="1">
      <c r="A127" s="48"/>
      <c r="B127" s="48"/>
      <c r="C127" s="48"/>
      <c r="D127" s="48"/>
      <c r="E127" s="48"/>
      <c r="F127" s="47"/>
      <c r="G127" s="61"/>
      <c r="H127" s="43" t="s">
        <v>80</v>
      </c>
      <c r="I127" s="43" t="s">
        <v>80</v>
      </c>
      <c r="J127" s="43" t="s">
        <v>80</v>
      </c>
    </row>
    <row r="128" spans="1:10" ht="12.75" customHeight="1">
      <c r="A128" s="48"/>
      <c r="B128" s="48"/>
      <c r="C128" s="48"/>
      <c r="D128" s="48"/>
      <c r="E128" s="48"/>
      <c r="F128" s="45">
        <v>606474</v>
      </c>
      <c r="G128" s="63">
        <v>13290</v>
      </c>
      <c r="H128" s="15" t="s">
        <v>25</v>
      </c>
      <c r="I128" s="15" t="s">
        <v>25</v>
      </c>
      <c r="J128" s="15" t="s">
        <v>25</v>
      </c>
    </row>
    <row r="129" spans="1:10" ht="12.75" customHeight="1">
      <c r="A129" s="48"/>
      <c r="B129" s="48"/>
      <c r="C129" s="48"/>
      <c r="D129" s="48"/>
      <c r="E129" s="48"/>
      <c r="F129" s="45"/>
      <c r="G129" s="64"/>
      <c r="H129" s="13" t="s">
        <v>11</v>
      </c>
      <c r="I129" s="14" t="s">
        <v>12</v>
      </c>
      <c r="J129" s="14" t="s">
        <v>13</v>
      </c>
    </row>
    <row r="130" spans="1:10" ht="12.75" customHeight="1">
      <c r="A130" s="48"/>
      <c r="B130" s="48"/>
      <c r="C130" s="48"/>
      <c r="D130" s="48"/>
      <c r="E130" s="48"/>
      <c r="F130" s="45"/>
      <c r="G130" s="64"/>
      <c r="H130" s="7">
        <f>$G$128*50/100</f>
        <v>6645</v>
      </c>
      <c r="I130" s="7">
        <f>$G$128*48.36037153965/100</f>
        <v>6427.093377619484</v>
      </c>
      <c r="J130" s="7">
        <f>$G$128*1.63962846035/100</f>
        <v>217.906622380515</v>
      </c>
    </row>
    <row r="131" spans="1:10" ht="12.75">
      <c r="A131" s="48"/>
      <c r="B131" s="48"/>
      <c r="C131" s="48"/>
      <c r="D131" s="48"/>
      <c r="E131" s="48"/>
      <c r="F131" s="46" t="s">
        <v>16</v>
      </c>
      <c r="G131" s="64"/>
      <c r="H131" s="7" t="s">
        <v>9</v>
      </c>
      <c r="I131" s="17" t="s">
        <v>9</v>
      </c>
      <c r="J131" s="17" t="s">
        <v>9</v>
      </c>
    </row>
    <row r="132" spans="1:10" ht="12.75">
      <c r="A132" s="48"/>
      <c r="B132" s="48"/>
      <c r="C132" s="48"/>
      <c r="D132" s="48"/>
      <c r="E132" s="48"/>
      <c r="F132" s="46"/>
      <c r="G132" s="64"/>
      <c r="H132" s="13" t="s">
        <v>10</v>
      </c>
      <c r="I132" s="14" t="s">
        <v>10</v>
      </c>
      <c r="J132" s="14" t="s">
        <v>10</v>
      </c>
    </row>
    <row r="133" spans="1:10" ht="12.75" customHeight="1">
      <c r="A133" s="48"/>
      <c r="B133" s="48"/>
      <c r="C133" s="48"/>
      <c r="D133" s="48"/>
      <c r="E133" s="48"/>
      <c r="F133" s="46"/>
      <c r="G133" s="60" t="s">
        <v>79</v>
      </c>
      <c r="H133" s="13" t="s">
        <v>0</v>
      </c>
      <c r="I133" s="14" t="s">
        <v>0</v>
      </c>
      <c r="J133" s="14" t="s">
        <v>0</v>
      </c>
    </row>
    <row r="134" spans="1:10" ht="13.5" thickBot="1">
      <c r="A134" s="49"/>
      <c r="B134" s="49"/>
      <c r="C134" s="49"/>
      <c r="D134" s="49"/>
      <c r="E134" s="49"/>
      <c r="F134" s="47"/>
      <c r="G134" s="61"/>
      <c r="H134" s="43" t="s">
        <v>80</v>
      </c>
      <c r="I134" s="43" t="s">
        <v>80</v>
      </c>
      <c r="J134" s="43" t="s">
        <v>80</v>
      </c>
    </row>
    <row r="135" spans="1:10" ht="14.25" customHeight="1">
      <c r="A135" s="24"/>
      <c r="B135" s="24"/>
      <c r="C135" s="24"/>
      <c r="D135" s="24"/>
      <c r="E135" s="37"/>
      <c r="F135" s="25"/>
      <c r="G135" s="26"/>
      <c r="H135" s="16"/>
      <c r="I135" s="16"/>
      <c r="J135" s="16"/>
    </row>
    <row r="136" spans="1:10" ht="15" customHeight="1">
      <c r="A136" s="50" t="s">
        <v>29</v>
      </c>
      <c r="B136" s="51"/>
      <c r="C136" s="51"/>
      <c r="D136" s="51"/>
      <c r="E136" s="51"/>
      <c r="F136" s="51"/>
      <c r="G136" s="51"/>
      <c r="H136" s="51"/>
      <c r="I136" s="51"/>
      <c r="J136" s="52"/>
    </row>
    <row r="137" spans="1:10" ht="6.75" customHeight="1">
      <c r="A137" s="24"/>
      <c r="B137" s="24"/>
      <c r="C137" s="24"/>
      <c r="D137" s="24"/>
      <c r="E137" s="37"/>
      <c r="F137" s="25"/>
      <c r="G137" s="26"/>
      <c r="H137" s="16"/>
      <c r="I137" s="16"/>
      <c r="J137" s="16"/>
    </row>
    <row r="138" spans="1:10" ht="21.75" customHeight="1" thickBot="1">
      <c r="A138" s="18" t="s">
        <v>8</v>
      </c>
      <c r="B138" s="10" t="s">
        <v>7</v>
      </c>
      <c r="C138" s="18" t="s">
        <v>3</v>
      </c>
      <c r="D138" s="18" t="s">
        <v>2</v>
      </c>
      <c r="E138" s="18" t="s">
        <v>1</v>
      </c>
      <c r="F138" s="10" t="s">
        <v>14</v>
      </c>
      <c r="G138" s="10" t="s">
        <v>82</v>
      </c>
      <c r="H138" s="20" t="s">
        <v>4</v>
      </c>
      <c r="I138" s="20" t="s">
        <v>5</v>
      </c>
      <c r="J138" s="20" t="s">
        <v>6</v>
      </c>
    </row>
    <row r="139" spans="1:10" ht="12.75" customHeight="1">
      <c r="A139" s="53">
        <v>7</v>
      </c>
      <c r="B139" s="53" t="s">
        <v>23</v>
      </c>
      <c r="C139" s="53" t="s">
        <v>66</v>
      </c>
      <c r="D139" s="53" t="s">
        <v>67</v>
      </c>
      <c r="E139" s="53" t="s">
        <v>68</v>
      </c>
      <c r="F139" s="45">
        <v>606475</v>
      </c>
      <c r="G139" s="63">
        <v>46080</v>
      </c>
      <c r="H139" s="15" t="s">
        <v>25</v>
      </c>
      <c r="I139" s="15" t="s">
        <v>25</v>
      </c>
      <c r="J139" s="15" t="s">
        <v>25</v>
      </c>
    </row>
    <row r="140" spans="1:10" ht="12.75" customHeight="1">
      <c r="A140" s="48"/>
      <c r="B140" s="48"/>
      <c r="C140" s="48"/>
      <c r="D140" s="48"/>
      <c r="E140" s="48"/>
      <c r="F140" s="45"/>
      <c r="G140" s="64"/>
      <c r="H140" s="13" t="s">
        <v>11</v>
      </c>
      <c r="I140" s="14" t="s">
        <v>12</v>
      </c>
      <c r="J140" s="14" t="s">
        <v>13</v>
      </c>
    </row>
    <row r="141" spans="1:10" ht="12.75" customHeight="1">
      <c r="A141" s="48"/>
      <c r="B141" s="48"/>
      <c r="C141" s="48"/>
      <c r="D141" s="48"/>
      <c r="E141" s="48"/>
      <c r="F141" s="45"/>
      <c r="G141" s="64"/>
      <c r="H141" s="7">
        <f>$G$139*50/100</f>
        <v>23040</v>
      </c>
      <c r="I141" s="7">
        <f>$G$139*48.36037153965/100</f>
        <v>22284.459205470717</v>
      </c>
      <c r="J141" s="7">
        <f>$G$139*1.63962846035/100</f>
        <v>755.54079452928</v>
      </c>
    </row>
    <row r="142" spans="1:10" ht="12.75">
      <c r="A142" s="48"/>
      <c r="B142" s="48"/>
      <c r="C142" s="48"/>
      <c r="D142" s="48"/>
      <c r="E142" s="48"/>
      <c r="F142" s="46" t="s">
        <v>15</v>
      </c>
      <c r="G142" s="64"/>
      <c r="H142" s="7" t="s">
        <v>9</v>
      </c>
      <c r="I142" s="17" t="s">
        <v>9</v>
      </c>
      <c r="J142" s="17" t="s">
        <v>9</v>
      </c>
    </row>
    <row r="143" spans="1:10" ht="12.75">
      <c r="A143" s="48"/>
      <c r="B143" s="48"/>
      <c r="C143" s="48"/>
      <c r="D143" s="48"/>
      <c r="E143" s="48"/>
      <c r="F143" s="46"/>
      <c r="G143" s="64"/>
      <c r="H143" s="13" t="s">
        <v>10</v>
      </c>
      <c r="I143" s="14" t="s">
        <v>10</v>
      </c>
      <c r="J143" s="14" t="s">
        <v>10</v>
      </c>
    </row>
    <row r="144" spans="1:10" ht="12.75" customHeight="1">
      <c r="A144" s="48"/>
      <c r="B144" s="48"/>
      <c r="C144" s="48"/>
      <c r="D144" s="48"/>
      <c r="E144" s="48"/>
      <c r="F144" s="46"/>
      <c r="G144" s="56" t="s">
        <v>24</v>
      </c>
      <c r="H144" s="13" t="s">
        <v>0</v>
      </c>
      <c r="I144" s="14" t="s">
        <v>0</v>
      </c>
      <c r="J144" s="14" t="s">
        <v>0</v>
      </c>
    </row>
    <row r="145" spans="1:10" ht="13.5" thickBot="1">
      <c r="A145" s="48"/>
      <c r="B145" s="48"/>
      <c r="C145" s="48"/>
      <c r="D145" s="48"/>
      <c r="E145" s="48"/>
      <c r="F145" s="47"/>
      <c r="G145" s="57"/>
      <c r="H145" s="43" t="s">
        <v>27</v>
      </c>
      <c r="I145" s="43" t="s">
        <v>27</v>
      </c>
      <c r="J145" s="43" t="s">
        <v>27</v>
      </c>
    </row>
    <row r="146" spans="1:10" ht="12.75" customHeight="1">
      <c r="A146" s="48"/>
      <c r="B146" s="48"/>
      <c r="C146" s="48"/>
      <c r="D146" s="48"/>
      <c r="E146" s="48"/>
      <c r="F146" s="45">
        <v>606476</v>
      </c>
      <c r="G146" s="63">
        <v>13824</v>
      </c>
      <c r="H146" s="15" t="s">
        <v>25</v>
      </c>
      <c r="I146" s="15" t="s">
        <v>25</v>
      </c>
      <c r="J146" s="15" t="s">
        <v>25</v>
      </c>
    </row>
    <row r="147" spans="1:10" ht="12.75" customHeight="1">
      <c r="A147" s="48"/>
      <c r="B147" s="48"/>
      <c r="C147" s="48"/>
      <c r="D147" s="48"/>
      <c r="E147" s="48"/>
      <c r="F147" s="45"/>
      <c r="G147" s="64"/>
      <c r="H147" s="13" t="s">
        <v>11</v>
      </c>
      <c r="I147" s="14" t="s">
        <v>12</v>
      </c>
      <c r="J147" s="14" t="s">
        <v>13</v>
      </c>
    </row>
    <row r="148" spans="1:10" ht="12.75" customHeight="1">
      <c r="A148" s="48"/>
      <c r="B148" s="48"/>
      <c r="C148" s="48"/>
      <c r="D148" s="48"/>
      <c r="E148" s="48"/>
      <c r="F148" s="45"/>
      <c r="G148" s="64"/>
      <c r="H148" s="7">
        <f>$G$146*50/100</f>
        <v>6912</v>
      </c>
      <c r="I148" s="7">
        <f>$G$146*48.36037153965/100</f>
        <v>6685.337761641215</v>
      </c>
      <c r="J148" s="7">
        <f>$G$146*1.63962846035/100</f>
        <v>226.662238358784</v>
      </c>
    </row>
    <row r="149" spans="1:10" ht="12.75" customHeight="1">
      <c r="A149" s="48"/>
      <c r="B149" s="48"/>
      <c r="C149" s="48"/>
      <c r="D149" s="48"/>
      <c r="E149" s="48"/>
      <c r="F149" s="46" t="s">
        <v>16</v>
      </c>
      <c r="G149" s="64"/>
      <c r="H149" s="7" t="s">
        <v>9</v>
      </c>
      <c r="I149" s="17" t="s">
        <v>9</v>
      </c>
      <c r="J149" s="17" t="s">
        <v>9</v>
      </c>
    </row>
    <row r="150" spans="1:10" ht="12.75" customHeight="1">
      <c r="A150" s="48"/>
      <c r="B150" s="48"/>
      <c r="C150" s="48"/>
      <c r="D150" s="48"/>
      <c r="E150" s="48"/>
      <c r="F150" s="46"/>
      <c r="G150" s="64"/>
      <c r="H150" s="13" t="s">
        <v>10</v>
      </c>
      <c r="I150" s="14" t="s">
        <v>10</v>
      </c>
      <c r="J150" s="14" t="s">
        <v>10</v>
      </c>
    </row>
    <row r="151" spans="1:10" ht="12.75" customHeight="1">
      <c r="A151" s="48"/>
      <c r="B151" s="48"/>
      <c r="C151" s="48"/>
      <c r="D151" s="48"/>
      <c r="E151" s="48"/>
      <c r="F151" s="46"/>
      <c r="G151" s="56" t="s">
        <v>24</v>
      </c>
      <c r="H151" s="13" t="s">
        <v>0</v>
      </c>
      <c r="I151" s="14" t="s">
        <v>0</v>
      </c>
      <c r="J151" s="14" t="s">
        <v>0</v>
      </c>
    </row>
    <row r="152" spans="1:10" ht="13.5" customHeight="1" thickBot="1">
      <c r="A152" s="49"/>
      <c r="B152" s="49"/>
      <c r="C152" s="49"/>
      <c r="D152" s="49"/>
      <c r="E152" s="49"/>
      <c r="F152" s="47"/>
      <c r="G152" s="57"/>
      <c r="H152" s="43" t="s">
        <v>27</v>
      </c>
      <c r="I152" s="43" t="s">
        <v>27</v>
      </c>
      <c r="J152" s="43" t="s">
        <v>27</v>
      </c>
    </row>
    <row r="153" spans="1:10" ht="12.75" customHeight="1">
      <c r="A153" s="48">
        <v>8</v>
      </c>
      <c r="B153" s="48" t="s">
        <v>23</v>
      </c>
      <c r="C153" s="48" t="s">
        <v>69</v>
      </c>
      <c r="D153" s="48" t="s">
        <v>70</v>
      </c>
      <c r="E153" s="48" t="s">
        <v>71</v>
      </c>
      <c r="F153" s="45">
        <v>606477</v>
      </c>
      <c r="G153" s="63">
        <v>24480</v>
      </c>
      <c r="H153" s="15" t="s">
        <v>25</v>
      </c>
      <c r="I153" s="15" t="s">
        <v>25</v>
      </c>
      <c r="J153" s="15" t="s">
        <v>25</v>
      </c>
    </row>
    <row r="154" spans="1:10" ht="12.75" customHeight="1">
      <c r="A154" s="48"/>
      <c r="B154" s="48"/>
      <c r="C154" s="48"/>
      <c r="D154" s="48"/>
      <c r="E154" s="48"/>
      <c r="F154" s="45"/>
      <c r="G154" s="64"/>
      <c r="H154" s="13" t="s">
        <v>11</v>
      </c>
      <c r="I154" s="14" t="s">
        <v>12</v>
      </c>
      <c r="J154" s="14" t="s">
        <v>13</v>
      </c>
    </row>
    <row r="155" spans="1:10" ht="12.75" customHeight="1">
      <c r="A155" s="48"/>
      <c r="B155" s="48"/>
      <c r="C155" s="48"/>
      <c r="D155" s="48"/>
      <c r="E155" s="48"/>
      <c r="F155" s="45"/>
      <c r="G155" s="64"/>
      <c r="H155" s="7">
        <f>$G$153*50/100</f>
        <v>12240</v>
      </c>
      <c r="I155" s="7">
        <f>$G$153*48.36037153965/100</f>
        <v>11838.618952906318</v>
      </c>
      <c r="J155" s="7">
        <f>$G$153*1.63962846035/100</f>
        <v>401.38104709368</v>
      </c>
    </row>
    <row r="156" spans="1:10" ht="12.75" customHeight="1">
      <c r="A156" s="48"/>
      <c r="B156" s="48"/>
      <c r="C156" s="48"/>
      <c r="D156" s="48"/>
      <c r="E156" s="48"/>
      <c r="F156" s="46" t="s">
        <v>15</v>
      </c>
      <c r="G156" s="64"/>
      <c r="H156" s="7" t="s">
        <v>9</v>
      </c>
      <c r="I156" s="17" t="s">
        <v>9</v>
      </c>
      <c r="J156" s="17" t="s">
        <v>9</v>
      </c>
    </row>
    <row r="157" spans="1:10" ht="12.75" customHeight="1">
      <c r="A157" s="48"/>
      <c r="B157" s="48"/>
      <c r="C157" s="48"/>
      <c r="D157" s="48"/>
      <c r="E157" s="48"/>
      <c r="F157" s="46"/>
      <c r="G157" s="64"/>
      <c r="H157" s="13" t="s">
        <v>10</v>
      </c>
      <c r="I157" s="14" t="s">
        <v>10</v>
      </c>
      <c r="J157" s="14" t="s">
        <v>10</v>
      </c>
    </row>
    <row r="158" spans="1:10" ht="12.75" customHeight="1">
      <c r="A158" s="48"/>
      <c r="B158" s="48"/>
      <c r="C158" s="48"/>
      <c r="D158" s="48"/>
      <c r="E158" s="48"/>
      <c r="F158" s="46"/>
      <c r="G158" s="60" t="s">
        <v>79</v>
      </c>
      <c r="H158" s="13" t="s">
        <v>0</v>
      </c>
      <c r="I158" s="14" t="s">
        <v>0</v>
      </c>
      <c r="J158" s="14" t="s">
        <v>0</v>
      </c>
    </row>
    <row r="159" spans="1:10" ht="13.5" customHeight="1" thickBot="1">
      <c r="A159" s="49"/>
      <c r="B159" s="49"/>
      <c r="C159" s="49"/>
      <c r="D159" s="49"/>
      <c r="E159" s="49"/>
      <c r="F159" s="47"/>
      <c r="G159" s="61"/>
      <c r="H159" s="43" t="s">
        <v>80</v>
      </c>
      <c r="I159" s="43" t="s">
        <v>80</v>
      </c>
      <c r="J159" s="43" t="s">
        <v>80</v>
      </c>
    </row>
    <row r="160" spans="1:10" ht="1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ht="15" customHeight="1">
      <c r="A161" s="50" t="s">
        <v>20</v>
      </c>
      <c r="B161" s="51"/>
      <c r="C161" s="51"/>
      <c r="D161" s="51"/>
      <c r="E161" s="51"/>
      <c r="F161" s="51"/>
      <c r="G161" s="51"/>
      <c r="H161" s="51"/>
      <c r="I161" s="51"/>
      <c r="J161" s="52"/>
    </row>
    <row r="162" spans="1:10" ht="6" customHeight="1">
      <c r="A162" s="28"/>
      <c r="B162" s="28"/>
      <c r="C162" s="28"/>
      <c r="D162" s="28"/>
      <c r="E162" s="28"/>
      <c r="F162" s="28"/>
      <c r="G162" s="28"/>
      <c r="H162" s="31"/>
      <c r="I162" s="31"/>
      <c r="J162" s="31"/>
    </row>
    <row r="163" spans="1:10" ht="17.25" customHeight="1" thickBot="1">
      <c r="A163" s="18" t="s">
        <v>8</v>
      </c>
      <c r="B163" s="10" t="s">
        <v>7</v>
      </c>
      <c r="C163" s="18" t="s">
        <v>3</v>
      </c>
      <c r="D163" s="18" t="s">
        <v>2</v>
      </c>
      <c r="E163" s="18" t="s">
        <v>1</v>
      </c>
      <c r="F163" s="10" t="s">
        <v>14</v>
      </c>
      <c r="G163" s="10" t="s">
        <v>82</v>
      </c>
      <c r="H163" s="20" t="s">
        <v>4</v>
      </c>
      <c r="I163" s="20" t="s">
        <v>5</v>
      </c>
      <c r="J163" s="20" t="s">
        <v>6</v>
      </c>
    </row>
    <row r="164" spans="1:10" ht="12.75" customHeight="1">
      <c r="A164" s="44">
        <v>1</v>
      </c>
      <c r="B164" s="44" t="s">
        <v>23</v>
      </c>
      <c r="C164" s="44" t="s">
        <v>72</v>
      </c>
      <c r="D164" s="44" t="s">
        <v>84</v>
      </c>
      <c r="E164" s="44" t="s">
        <v>76</v>
      </c>
      <c r="F164" s="45">
        <v>606478</v>
      </c>
      <c r="G164" s="64">
        <v>49000</v>
      </c>
      <c r="H164" s="15" t="s">
        <v>25</v>
      </c>
      <c r="I164" s="15" t="s">
        <v>25</v>
      </c>
      <c r="J164" s="15" t="s">
        <v>25</v>
      </c>
    </row>
    <row r="165" spans="1:10" ht="12.75" customHeight="1">
      <c r="A165" s="44"/>
      <c r="B165" s="44"/>
      <c r="C165" s="44"/>
      <c r="D165" s="44"/>
      <c r="E165" s="44"/>
      <c r="F165" s="45"/>
      <c r="G165" s="64"/>
      <c r="H165" s="13" t="s">
        <v>11</v>
      </c>
      <c r="I165" s="14" t="s">
        <v>12</v>
      </c>
      <c r="J165" s="14" t="s">
        <v>13</v>
      </c>
    </row>
    <row r="166" spans="1:10" ht="12.75" customHeight="1">
      <c r="A166" s="44"/>
      <c r="B166" s="44"/>
      <c r="C166" s="44"/>
      <c r="D166" s="44"/>
      <c r="E166" s="44"/>
      <c r="F166" s="45"/>
      <c r="G166" s="64"/>
      <c r="H166" s="7">
        <f>$G$164*50/100</f>
        <v>24500</v>
      </c>
      <c r="I166" s="7">
        <f>$G$164*48.36037153965/100</f>
        <v>23696.5820544285</v>
      </c>
      <c r="J166" s="7">
        <f>$G$164*1.63962846035/100</f>
        <v>803.4179455715</v>
      </c>
    </row>
    <row r="167" spans="1:10" ht="12.75">
      <c r="A167" s="44"/>
      <c r="B167" s="44"/>
      <c r="C167" s="44"/>
      <c r="D167" s="44"/>
      <c r="E167" s="44"/>
      <c r="F167" s="46" t="s">
        <v>15</v>
      </c>
      <c r="G167" s="64"/>
      <c r="H167" s="7" t="s">
        <v>9</v>
      </c>
      <c r="I167" s="17" t="s">
        <v>9</v>
      </c>
      <c r="J167" s="17" t="s">
        <v>9</v>
      </c>
    </row>
    <row r="168" spans="1:10" ht="12.75">
      <c r="A168" s="44"/>
      <c r="B168" s="44"/>
      <c r="C168" s="44"/>
      <c r="D168" s="44"/>
      <c r="E168" s="44"/>
      <c r="F168" s="46"/>
      <c r="G168" s="64"/>
      <c r="H168" s="13" t="s">
        <v>10</v>
      </c>
      <c r="I168" s="14" t="s">
        <v>10</v>
      </c>
      <c r="J168" s="14" t="s">
        <v>10</v>
      </c>
    </row>
    <row r="169" spans="1:10" ht="12.75" customHeight="1">
      <c r="A169" s="44"/>
      <c r="B169" s="44"/>
      <c r="C169" s="44"/>
      <c r="D169" s="44"/>
      <c r="E169" s="44"/>
      <c r="F169" s="46"/>
      <c r="G169" s="56" t="s">
        <v>24</v>
      </c>
      <c r="H169" s="13" t="s">
        <v>0</v>
      </c>
      <c r="I169" s="14" t="s">
        <v>0</v>
      </c>
      <c r="J169" s="14" t="s">
        <v>0</v>
      </c>
    </row>
    <row r="170" spans="1:10" ht="13.5" thickBot="1">
      <c r="A170" s="44"/>
      <c r="B170" s="44"/>
      <c r="C170" s="44"/>
      <c r="D170" s="44"/>
      <c r="E170" s="44"/>
      <c r="F170" s="47"/>
      <c r="G170" s="57"/>
      <c r="H170" s="43" t="s">
        <v>27</v>
      </c>
      <c r="I170" s="43" t="s">
        <v>27</v>
      </c>
      <c r="J170" s="43" t="s">
        <v>27</v>
      </c>
    </row>
    <row r="171" spans="1:10" ht="12.75" customHeight="1">
      <c r="A171" s="48">
        <v>2</v>
      </c>
      <c r="B171" s="48" t="s">
        <v>23</v>
      </c>
      <c r="C171" s="48" t="s">
        <v>73</v>
      </c>
      <c r="D171" s="48" t="s">
        <v>59</v>
      </c>
      <c r="E171" s="48" t="s">
        <v>77</v>
      </c>
      <c r="F171" s="45">
        <v>606479</v>
      </c>
      <c r="G171" s="63">
        <v>97200</v>
      </c>
      <c r="H171" s="15" t="s">
        <v>25</v>
      </c>
      <c r="I171" s="15" t="s">
        <v>25</v>
      </c>
      <c r="J171" s="15" t="s">
        <v>25</v>
      </c>
    </row>
    <row r="172" spans="1:10" ht="12.75" customHeight="1">
      <c r="A172" s="48"/>
      <c r="B172" s="48"/>
      <c r="C172" s="48"/>
      <c r="D172" s="48"/>
      <c r="E172" s="48"/>
      <c r="F172" s="45"/>
      <c r="G172" s="64"/>
      <c r="H172" s="13" t="s">
        <v>11</v>
      </c>
      <c r="I172" s="14" t="s">
        <v>12</v>
      </c>
      <c r="J172" s="14" t="s">
        <v>13</v>
      </c>
    </row>
    <row r="173" spans="1:10" ht="12.75" customHeight="1">
      <c r="A173" s="48"/>
      <c r="B173" s="48"/>
      <c r="C173" s="48"/>
      <c r="D173" s="48"/>
      <c r="E173" s="48"/>
      <c r="F173" s="45"/>
      <c r="G173" s="64"/>
      <c r="H173" s="7">
        <f>$G$171*50/100</f>
        <v>48600</v>
      </c>
      <c r="I173" s="7">
        <f>$G$171*48.36037153965/100</f>
        <v>47006.281136539794</v>
      </c>
      <c r="J173" s="7">
        <f>$G$171*1.63962846035/100</f>
        <v>1593.7188634602</v>
      </c>
    </row>
    <row r="174" spans="1:10" ht="12.75" customHeight="1">
      <c r="A174" s="48"/>
      <c r="B174" s="48"/>
      <c r="C174" s="48"/>
      <c r="D174" s="48"/>
      <c r="E174" s="48"/>
      <c r="F174" s="46" t="s">
        <v>15</v>
      </c>
      <c r="G174" s="64"/>
      <c r="H174" s="7" t="s">
        <v>9</v>
      </c>
      <c r="I174" s="17" t="s">
        <v>9</v>
      </c>
      <c r="J174" s="17" t="s">
        <v>9</v>
      </c>
    </row>
    <row r="175" spans="1:10" ht="12.75" customHeight="1">
      <c r="A175" s="48"/>
      <c r="B175" s="48"/>
      <c r="C175" s="48"/>
      <c r="D175" s="48"/>
      <c r="E175" s="48"/>
      <c r="F175" s="46"/>
      <c r="G175" s="64"/>
      <c r="H175" s="13" t="s">
        <v>10</v>
      </c>
      <c r="I175" s="14" t="s">
        <v>10</v>
      </c>
      <c r="J175" s="14" t="s">
        <v>10</v>
      </c>
    </row>
    <row r="176" spans="1:10" ht="12.75" customHeight="1">
      <c r="A176" s="48"/>
      <c r="B176" s="48"/>
      <c r="C176" s="48"/>
      <c r="D176" s="48"/>
      <c r="E176" s="48"/>
      <c r="F176" s="46"/>
      <c r="G176" s="56" t="s">
        <v>24</v>
      </c>
      <c r="H176" s="13" t="s">
        <v>0</v>
      </c>
      <c r="I176" s="14" t="s">
        <v>0</v>
      </c>
      <c r="J176" s="14" t="s">
        <v>0</v>
      </c>
    </row>
    <row r="177" spans="1:10" ht="13.5" customHeight="1" thickBot="1">
      <c r="A177" s="49"/>
      <c r="B177" s="49"/>
      <c r="C177" s="49"/>
      <c r="D177" s="49"/>
      <c r="E177" s="49"/>
      <c r="F177" s="47"/>
      <c r="G177" s="57"/>
      <c r="H177" s="43" t="s">
        <v>27</v>
      </c>
      <c r="I177" s="43" t="s">
        <v>27</v>
      </c>
      <c r="J177" s="43" t="s">
        <v>27</v>
      </c>
    </row>
    <row r="178" spans="1:10" ht="12.75" customHeight="1">
      <c r="A178" s="44">
        <v>3</v>
      </c>
      <c r="B178" s="44" t="s">
        <v>23</v>
      </c>
      <c r="C178" s="44" t="s">
        <v>74</v>
      </c>
      <c r="D178" s="44" t="s">
        <v>75</v>
      </c>
      <c r="E178" s="91" t="s">
        <v>78</v>
      </c>
      <c r="F178" s="45">
        <v>606480</v>
      </c>
      <c r="G178" s="63">
        <v>51200</v>
      </c>
      <c r="H178" s="15" t="s">
        <v>25</v>
      </c>
      <c r="I178" s="15" t="s">
        <v>25</v>
      </c>
      <c r="J178" s="15" t="s">
        <v>25</v>
      </c>
    </row>
    <row r="179" spans="1:19" ht="12.75" customHeight="1">
      <c r="A179" s="44"/>
      <c r="B179" s="44"/>
      <c r="C179" s="44"/>
      <c r="D179" s="44"/>
      <c r="E179" s="44"/>
      <c r="F179" s="45"/>
      <c r="G179" s="64"/>
      <c r="H179" s="13" t="s">
        <v>11</v>
      </c>
      <c r="I179" s="13" t="s">
        <v>12</v>
      </c>
      <c r="J179" s="13" t="s">
        <v>13</v>
      </c>
      <c r="L179" s="35"/>
      <c r="M179" s="34"/>
      <c r="N179" s="34"/>
      <c r="O179" s="34"/>
      <c r="P179" s="34"/>
      <c r="Q179" s="34"/>
      <c r="R179" s="34"/>
      <c r="S179" s="34"/>
    </row>
    <row r="180" spans="1:16" ht="12.75" customHeight="1">
      <c r="A180" s="44"/>
      <c r="B180" s="44"/>
      <c r="C180" s="44"/>
      <c r="D180" s="44"/>
      <c r="E180" s="44"/>
      <c r="F180" s="45"/>
      <c r="G180" s="64"/>
      <c r="H180" s="21">
        <f>$G$178*50/100</f>
        <v>25600</v>
      </c>
      <c r="I180" s="21">
        <f>$G$178*48.36037153965/100</f>
        <v>24760.5102283008</v>
      </c>
      <c r="J180" s="21">
        <f>$G$178*1.63962846035/100</f>
        <v>839.4897716991999</v>
      </c>
      <c r="L180" s="36"/>
      <c r="M180" s="34"/>
      <c r="N180" s="34"/>
      <c r="O180" s="34"/>
      <c r="P180" s="34"/>
    </row>
    <row r="181" spans="1:16" ht="12.75" customHeight="1">
      <c r="A181" s="44"/>
      <c r="B181" s="44"/>
      <c r="C181" s="44"/>
      <c r="D181" s="44"/>
      <c r="E181" s="44"/>
      <c r="F181" s="46" t="s">
        <v>15</v>
      </c>
      <c r="G181" s="64"/>
      <c r="H181" s="7" t="s">
        <v>9</v>
      </c>
      <c r="I181" s="7" t="s">
        <v>9</v>
      </c>
      <c r="J181" s="7" t="s">
        <v>9</v>
      </c>
      <c r="L181" s="36"/>
      <c r="M181" s="34"/>
      <c r="N181" s="34"/>
      <c r="O181" s="34"/>
      <c r="P181" s="34"/>
    </row>
    <row r="182" spans="1:16" ht="12.75" customHeight="1">
      <c r="A182" s="44"/>
      <c r="B182" s="44"/>
      <c r="C182" s="44"/>
      <c r="D182" s="44"/>
      <c r="E182" s="44"/>
      <c r="F182" s="46"/>
      <c r="G182" s="64"/>
      <c r="H182" s="13" t="s">
        <v>10</v>
      </c>
      <c r="I182" s="13" t="s">
        <v>10</v>
      </c>
      <c r="J182" s="13" t="s">
        <v>10</v>
      </c>
      <c r="L182" s="36"/>
      <c r="M182" s="34"/>
      <c r="N182" s="34"/>
      <c r="O182" s="34"/>
      <c r="P182" s="34"/>
    </row>
    <row r="183" spans="1:16" ht="12.75" customHeight="1">
      <c r="A183" s="44"/>
      <c r="B183" s="44"/>
      <c r="C183" s="44"/>
      <c r="D183" s="44"/>
      <c r="E183" s="44"/>
      <c r="F183" s="46"/>
      <c r="G183" s="56" t="s">
        <v>24</v>
      </c>
      <c r="H183" s="13" t="s">
        <v>0</v>
      </c>
      <c r="I183" s="13" t="s">
        <v>0</v>
      </c>
      <c r="J183" s="13" t="s">
        <v>0</v>
      </c>
      <c r="L183" s="36"/>
      <c r="M183" s="34"/>
      <c r="N183" s="34"/>
      <c r="O183" s="34"/>
      <c r="P183" s="34"/>
    </row>
    <row r="184" spans="1:16" ht="12.75" customHeight="1" thickBot="1">
      <c r="A184" s="44"/>
      <c r="B184" s="44"/>
      <c r="C184" s="44"/>
      <c r="D184" s="44"/>
      <c r="E184" s="44"/>
      <c r="F184" s="47"/>
      <c r="G184" s="57"/>
      <c r="H184" s="43" t="s">
        <v>27</v>
      </c>
      <c r="I184" s="43" t="s">
        <v>27</v>
      </c>
      <c r="J184" s="43" t="s">
        <v>27</v>
      </c>
      <c r="L184" s="36"/>
      <c r="M184" s="34"/>
      <c r="N184" s="34"/>
      <c r="O184" s="34"/>
      <c r="P184" s="34"/>
    </row>
    <row r="185" spans="1:10" ht="12.75" customHeight="1">
      <c r="A185" s="32"/>
      <c r="B185" s="32"/>
      <c r="C185" s="32"/>
      <c r="D185" s="32"/>
      <c r="E185" s="32"/>
      <c r="F185" s="25"/>
      <c r="G185" s="38"/>
      <c r="H185" s="16"/>
      <c r="I185" s="16"/>
      <c r="J185" s="16"/>
    </row>
    <row r="186" spans="1:10" ht="15.75" customHeight="1">
      <c r="A186" s="90" t="s">
        <v>21</v>
      </c>
      <c r="B186" s="90"/>
      <c r="C186" s="90"/>
      <c r="D186" s="90"/>
      <c r="E186" s="90"/>
      <c r="F186" s="90"/>
      <c r="G186" s="90"/>
      <c r="H186" s="90"/>
      <c r="I186" s="90"/>
      <c r="J186" s="90"/>
    </row>
    <row r="187" spans="1:10" ht="12.75" customHeight="1">
      <c r="A187" s="32"/>
      <c r="B187" s="32"/>
      <c r="C187" s="32"/>
      <c r="D187" s="32"/>
      <c r="E187" s="32"/>
      <c r="F187" s="25"/>
      <c r="G187" s="33"/>
      <c r="H187" s="16"/>
      <c r="I187" s="16"/>
      <c r="J187" s="16"/>
    </row>
    <row r="188" spans="1:10" ht="12.75" customHeight="1">
      <c r="A188" s="32"/>
      <c r="B188" s="32"/>
      <c r="C188" s="32"/>
      <c r="D188" s="32"/>
      <c r="E188" s="32"/>
      <c r="F188" s="25"/>
      <c r="G188" s="33"/>
      <c r="H188" s="16"/>
      <c r="I188" s="16"/>
      <c r="J188" s="16"/>
    </row>
    <row r="190" spans="5:10" ht="24" customHeight="1">
      <c r="E190" s="39" t="s">
        <v>25</v>
      </c>
      <c r="F190" s="88" t="s">
        <v>22</v>
      </c>
      <c r="G190" s="89"/>
      <c r="H190" s="41" t="s">
        <v>11</v>
      </c>
      <c r="I190" s="41" t="s">
        <v>12</v>
      </c>
      <c r="J190" s="41" t="s">
        <v>13</v>
      </c>
    </row>
    <row r="191" spans="4:10" ht="12.75" customHeight="1">
      <c r="D191" s="40" t="s">
        <v>17</v>
      </c>
      <c r="E191" s="40" t="s">
        <v>26</v>
      </c>
      <c r="F191" s="67">
        <f>H191+I191+J191</f>
        <v>688509.04</v>
      </c>
      <c r="G191" s="68"/>
      <c r="H191" s="42">
        <f>H13+H20+H27+H34+H45+H52+H59+H66+H84+H91+H98+H109+H141+H148+H166+H173+H180</f>
        <v>344254.52</v>
      </c>
      <c r="I191" s="42">
        <f>I13+I20+I27+I34+I45+I52+I59+I66+I84+I91+I98+I109+I141+I148+I166+I173+I180</f>
        <v>332965.5298280774</v>
      </c>
      <c r="J191" s="42">
        <f>J13+J20+J27+J34+J45+J52+J59+J66+J84+J91+J98+J109+J141+J148+J166+J173+J180</f>
        <v>11288.990171922565</v>
      </c>
    </row>
    <row r="192" spans="4:10" ht="12.75" customHeight="1">
      <c r="D192" s="40" t="s">
        <v>17</v>
      </c>
      <c r="E192" s="40" t="s">
        <v>30</v>
      </c>
      <c r="F192" s="67">
        <f>H192+I192+J192</f>
        <v>153078.99999999997</v>
      </c>
      <c r="G192" s="68"/>
      <c r="H192" s="42">
        <f>H77+H116+H123+H130+H155</f>
        <v>76539.5</v>
      </c>
      <c r="I192" s="42">
        <f>I77+I116+I123+I130+I155</f>
        <v>74029.57314918081</v>
      </c>
      <c r="J192" s="42">
        <f>J77+J116+J123+J130+J155</f>
        <v>2509.9268508191763</v>
      </c>
    </row>
    <row r="193" spans="4:10" ht="12" customHeight="1">
      <c r="D193" s="92" t="s">
        <v>81</v>
      </c>
      <c r="E193" s="92"/>
      <c r="F193" s="67">
        <f>SUM(F191:F192)</f>
        <v>841588.04</v>
      </c>
      <c r="G193" s="68"/>
      <c r="H193" s="19"/>
      <c r="I193" s="19"/>
      <c r="J193" s="19"/>
    </row>
  </sheetData>
  <sheetProtection/>
  <mergeCells count="196">
    <mergeCell ref="B139:B152"/>
    <mergeCell ref="C139:C152"/>
    <mergeCell ref="A121:A134"/>
    <mergeCell ref="A139:A152"/>
    <mergeCell ref="G64:G68"/>
    <mergeCell ref="G153:G157"/>
    <mergeCell ref="F64:F66"/>
    <mergeCell ref="F67:F70"/>
    <mergeCell ref="B64:B70"/>
    <mergeCell ref="E121:E134"/>
    <mergeCell ref="G151:G152"/>
    <mergeCell ref="G119:G120"/>
    <mergeCell ref="D50:D56"/>
    <mergeCell ref="E50:E56"/>
    <mergeCell ref="B121:B134"/>
    <mergeCell ref="D121:D134"/>
    <mergeCell ref="C121:C134"/>
    <mergeCell ref="G30:G31"/>
    <mergeCell ref="A11:A24"/>
    <mergeCell ref="B11:B24"/>
    <mergeCell ref="G18:G22"/>
    <mergeCell ref="C11:C24"/>
    <mergeCell ref="F50:F52"/>
    <mergeCell ref="B50:B56"/>
    <mergeCell ref="C50:C56"/>
    <mergeCell ref="G50:G54"/>
    <mergeCell ref="G178:G182"/>
    <mergeCell ref="G183:G184"/>
    <mergeCell ref="D193:E193"/>
    <mergeCell ref="E64:E70"/>
    <mergeCell ref="D64:D70"/>
    <mergeCell ref="E139:E152"/>
    <mergeCell ref="E153:E159"/>
    <mergeCell ref="D153:D159"/>
    <mergeCell ref="D164:D170"/>
    <mergeCell ref="E164:E170"/>
    <mergeCell ref="E178:E184"/>
    <mergeCell ref="D178:D184"/>
    <mergeCell ref="C178:C184"/>
    <mergeCell ref="B178:B184"/>
    <mergeCell ref="F190:G190"/>
    <mergeCell ref="F191:G191"/>
    <mergeCell ref="A186:J186"/>
    <mergeCell ref="G128:G132"/>
    <mergeCell ref="F131:F134"/>
    <mergeCell ref="G133:G134"/>
    <mergeCell ref="F139:F141"/>
    <mergeCell ref="G146:G150"/>
    <mergeCell ref="F149:F152"/>
    <mergeCell ref="A178:A184"/>
    <mergeCell ref="G126:G127"/>
    <mergeCell ref="F167:F170"/>
    <mergeCell ref="F121:F123"/>
    <mergeCell ref="G121:G125"/>
    <mergeCell ref="F124:F127"/>
    <mergeCell ref="G164:G168"/>
    <mergeCell ref="A160:J160"/>
    <mergeCell ref="F164:F166"/>
    <mergeCell ref="G169:G170"/>
    <mergeCell ref="C164:C170"/>
    <mergeCell ref="E89:E102"/>
    <mergeCell ref="F114:F116"/>
    <mergeCell ref="G114:G118"/>
    <mergeCell ref="G112:G113"/>
    <mergeCell ref="F11:F13"/>
    <mergeCell ref="G11:G15"/>
    <mergeCell ref="A171:A177"/>
    <mergeCell ref="B171:B177"/>
    <mergeCell ref="C171:C177"/>
    <mergeCell ref="D171:D177"/>
    <mergeCell ref="B164:B170"/>
    <mergeCell ref="A164:A170"/>
    <mergeCell ref="F82:F84"/>
    <mergeCell ref="F85:F88"/>
    <mergeCell ref="A1:J4"/>
    <mergeCell ref="A9:J9"/>
    <mergeCell ref="A5:J5"/>
    <mergeCell ref="F32:F34"/>
    <mergeCell ref="G32:G36"/>
    <mergeCell ref="A8:J8"/>
    <mergeCell ref="F25:F27"/>
    <mergeCell ref="F28:F31"/>
    <mergeCell ref="F18:F20"/>
    <mergeCell ref="F21:F24"/>
    <mergeCell ref="A7:J7"/>
    <mergeCell ref="A6:J6"/>
    <mergeCell ref="F43:F45"/>
    <mergeCell ref="F46:F49"/>
    <mergeCell ref="G16:G17"/>
    <mergeCell ref="C43:C49"/>
    <mergeCell ref="D11:D24"/>
    <mergeCell ref="E11:E24"/>
    <mergeCell ref="G43:G47"/>
    <mergeCell ref="D43:D49"/>
    <mergeCell ref="F193:G193"/>
    <mergeCell ref="F192:G192"/>
    <mergeCell ref="B89:B102"/>
    <mergeCell ref="A89:A102"/>
    <mergeCell ref="A103:J103"/>
    <mergeCell ref="A104:J104"/>
    <mergeCell ref="F96:F98"/>
    <mergeCell ref="D89:D102"/>
    <mergeCell ref="F181:F184"/>
    <mergeCell ref="G107:G111"/>
    <mergeCell ref="F178:F180"/>
    <mergeCell ref="F99:F102"/>
    <mergeCell ref="F107:F109"/>
    <mergeCell ref="F110:F113"/>
    <mergeCell ref="F128:F130"/>
    <mergeCell ref="A105:J105"/>
    <mergeCell ref="E171:E177"/>
    <mergeCell ref="F171:F173"/>
    <mergeCell ref="G139:G143"/>
    <mergeCell ref="F142:F145"/>
    <mergeCell ref="F14:F17"/>
    <mergeCell ref="G23:G24"/>
    <mergeCell ref="G25:G29"/>
    <mergeCell ref="G62:G63"/>
    <mergeCell ref="G55:G56"/>
    <mergeCell ref="G48:G49"/>
    <mergeCell ref="F53:F56"/>
    <mergeCell ref="A57:A63"/>
    <mergeCell ref="B57:B63"/>
    <mergeCell ref="C57:C63"/>
    <mergeCell ref="G75:G79"/>
    <mergeCell ref="E57:E63"/>
    <mergeCell ref="F57:F59"/>
    <mergeCell ref="G57:G61"/>
    <mergeCell ref="F60:F63"/>
    <mergeCell ref="F78:F81"/>
    <mergeCell ref="G80:G81"/>
    <mergeCell ref="G69:G70"/>
    <mergeCell ref="G158:G159"/>
    <mergeCell ref="A71:J71"/>
    <mergeCell ref="A161:J161"/>
    <mergeCell ref="B75:B81"/>
    <mergeCell ref="C89:C102"/>
    <mergeCell ref="G82:G86"/>
    <mergeCell ref="G87:G88"/>
    <mergeCell ref="G89:G93"/>
    <mergeCell ref="F75:F77"/>
    <mergeCell ref="G94:G95"/>
    <mergeCell ref="F89:F91"/>
    <mergeCell ref="F92:F95"/>
    <mergeCell ref="F174:F177"/>
    <mergeCell ref="G176:G177"/>
    <mergeCell ref="G171:G175"/>
    <mergeCell ref="G96:G100"/>
    <mergeCell ref="G101:G102"/>
    <mergeCell ref="G144:G145"/>
    <mergeCell ref="A136:J136"/>
    <mergeCell ref="G37:G38"/>
    <mergeCell ref="A39:J39"/>
    <mergeCell ref="A25:A38"/>
    <mergeCell ref="B25:B38"/>
    <mergeCell ref="C25:C38"/>
    <mergeCell ref="D25:D38"/>
    <mergeCell ref="E25:E38"/>
    <mergeCell ref="D82:D88"/>
    <mergeCell ref="C75:C81"/>
    <mergeCell ref="C82:C88"/>
    <mergeCell ref="F35:F38"/>
    <mergeCell ref="A72:J72"/>
    <mergeCell ref="A64:A70"/>
    <mergeCell ref="E43:E49"/>
    <mergeCell ref="C64:C70"/>
    <mergeCell ref="A50:A56"/>
    <mergeCell ref="D57:D63"/>
    <mergeCell ref="A40:J40"/>
    <mergeCell ref="A43:A49"/>
    <mergeCell ref="B43:B49"/>
    <mergeCell ref="B82:B88"/>
    <mergeCell ref="A75:A81"/>
    <mergeCell ref="A82:A88"/>
    <mergeCell ref="A73:J73"/>
    <mergeCell ref="E75:E81"/>
    <mergeCell ref="E82:E88"/>
    <mergeCell ref="D75:D81"/>
    <mergeCell ref="B153:B159"/>
    <mergeCell ref="A153:A159"/>
    <mergeCell ref="E107:E113"/>
    <mergeCell ref="E114:E120"/>
    <mergeCell ref="D107:D113"/>
    <mergeCell ref="D114:D120"/>
    <mergeCell ref="C107:C113"/>
    <mergeCell ref="C114:C120"/>
    <mergeCell ref="D139:D152"/>
    <mergeCell ref="C153:C159"/>
    <mergeCell ref="F153:F155"/>
    <mergeCell ref="F156:F159"/>
    <mergeCell ref="F146:F148"/>
    <mergeCell ref="F117:F120"/>
    <mergeCell ref="B107:B113"/>
    <mergeCell ref="B114:B120"/>
    <mergeCell ref="A107:A113"/>
    <mergeCell ref="A114:A120"/>
  </mergeCells>
  <hyperlinks>
    <hyperlink ref="E178" r:id="rId1" display="IDENTIT@S"/>
  </hyperlink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9" r:id="rId2"/>
  <headerFooter alignWithMargins="0">
    <oddHeader>&amp;L&amp;F&amp;R&amp;A</oddHeader>
  </headerFooter>
  <rowBreaks count="5" manualBreakCount="5">
    <brk id="38" max="9" man="1"/>
    <brk id="70" max="9" man="1"/>
    <brk id="103" max="9" man="1"/>
    <brk id="135" max="9" man="1"/>
    <brk id="1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d.tesse</cp:lastModifiedBy>
  <cp:lastPrinted>2010-03-22T17:27:32Z</cp:lastPrinted>
  <dcterms:created xsi:type="dcterms:W3CDTF">2007-11-22T14:21:40Z</dcterms:created>
  <dcterms:modified xsi:type="dcterms:W3CDTF">2010-04-14T12:44:02Z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