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nea 5" sheetId="1" r:id="rId1"/>
  </sheets>
  <definedNames>
    <definedName name="_xlnm.Print_Area" localSheetId="0">'Linea 5'!$A$1:$J$122</definedName>
  </definedNames>
  <calcPr fullCalcOnLoad="1"/>
</workbook>
</file>

<file path=xl/sharedStrings.xml><?xml version="1.0" encoding="utf-8"?>
<sst xmlns="http://schemas.openxmlformats.org/spreadsheetml/2006/main" count="322" uniqueCount="59">
  <si>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</si>
  <si>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</si>
  <si>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</si>
  <si>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</si>
  <si>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</si>
  <si>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</si>
  <si>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</si>
  <si>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</si>
  <si>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</si>
  <si>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Fin. Azioni</t>
  </si>
  <si>
    <t>Capitolo PORADA</t>
  </si>
  <si>
    <t>Cdr DP0301</t>
  </si>
  <si>
    <t>Cdc DP0300</t>
  </si>
  <si>
    <t>articolo FSE</t>
  </si>
  <si>
    <t>articolo LAV</t>
  </si>
  <si>
    <t>articolo REG</t>
  </si>
  <si>
    <t>Ob. 153  e.f. 2008</t>
  </si>
  <si>
    <t xml:space="preserve">Progetto della Linea 5a ammesso a finanziamento </t>
  </si>
  <si>
    <t xml:space="preserve">Segue Progetto della Linea 5a ammesso a finanziamento </t>
  </si>
  <si>
    <t xml:space="preserve">Progetto della Linea 5b ammesso a finanziamento </t>
  </si>
  <si>
    <t>Azioni</t>
  </si>
  <si>
    <t>A.T.I. Composta da: CONSORZIO ULISSE S.c.ar.l + INFORCOOP Soc. Coop + WORKOPP SpA</t>
  </si>
  <si>
    <t>CONTINUAMENTE</t>
  </si>
  <si>
    <t>Form</t>
  </si>
  <si>
    <t>No Form</t>
  </si>
  <si>
    <t>Form 1</t>
  </si>
  <si>
    <t>Form 2</t>
  </si>
  <si>
    <t>No Form 1</t>
  </si>
  <si>
    <t>No Form 2</t>
  </si>
  <si>
    <t>No Form 3</t>
  </si>
  <si>
    <t>No Form 4</t>
  </si>
  <si>
    <t>No Form 5</t>
  </si>
  <si>
    <t xml:space="preserve">Segue
Costituenda ATS Composta da: CESOS - Centro di Studi Economici Sociali e Sindacali (capofila mandataria) + Associazione SMILE (mandante) + ERFAP Lazio (mandante)
</t>
  </si>
  <si>
    <t>segue 1</t>
  </si>
  <si>
    <t>Segue
OFC - Osservatorio della FC nella Provincia di Roma: ampliamento e messa a sistema</t>
  </si>
  <si>
    <t>OFC - Osservatorio della FC nella Provincia di Roma: ampliamento e messa a sistema</t>
  </si>
  <si>
    <t>POR - Programma Operativo del Fondo Sociale Europeo - Obiettivo 2 - Competitività regionale e Occupazione Regione Lazio 2007 / 2013 
PET - Piano Esecutivo Triennale Provincia di Roma 2008 / 2010  Asse “I” - Adattabilità  - Obiettivi Specifici “a” e “c”
Avviso Pubblico “A” - per la presentazione di proposte progettuali finalizzate allo Sviluppo della Formazione Continua e Competitività delle Imprese “Formazione Lavoratori Occupati”  -  D.D.  R.U. n. 8102 del 18/12/2008 - Linea 5</t>
  </si>
  <si>
    <t>"c"</t>
  </si>
  <si>
    <t>Costituenda ATS Composta da: CESOS - Centro di Studi Economici Sociali e Sindacali (capofila mandataria) + Associazione SMILE (mandante) + ERFAP Lazio (mandante)</t>
  </si>
  <si>
    <t>OCC L5 05</t>
  </si>
  <si>
    <t>OCC L5 04</t>
  </si>
  <si>
    <t>"a"</t>
  </si>
  <si>
    <t>di cui</t>
  </si>
  <si>
    <t>Prenotazione 2010</t>
  </si>
  <si>
    <t>Fondi 2008</t>
  </si>
  <si>
    <t>Fondi 2009</t>
  </si>
  <si>
    <t>SI_MON  Azioni</t>
  </si>
  <si>
    <t>segue OCC L5 05</t>
  </si>
  <si>
    <t>Ob. 448  e.f. 2009</t>
  </si>
  <si>
    <t>Ob.   e.f. 2010</t>
  </si>
  <si>
    <t>Ob. Sp. "a" 2008</t>
  </si>
  <si>
    <t>Ob. Sp. "a" 2009</t>
  </si>
  <si>
    <t>Ob. Sp. "a" 2010</t>
  </si>
  <si>
    <t>Impegni</t>
  </si>
  <si>
    <t>Prenotazioni</t>
  </si>
  <si>
    <t>Ob. Sp. "c" 2008</t>
  </si>
  <si>
    <t>Ob. Sp. "c" 2009</t>
  </si>
  <si>
    <t>Ob. Sp. "c" 2010</t>
  </si>
  <si>
    <t>Determinazione Dirigenziale n. 2248 del 15/04/2009 e n. 2358 del 17/04/2009 ALLEGATO C - PROGETTI AMMESSI CON IMPEGNI FINANZIARI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</si>
</sst>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4" fillId="0" borderId="0" xfId="17" applyFont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4" fontId="4" fillId="0" borderId="9" xfId="17" applyFont="1" applyFill="1" applyBorder="1" applyAlignment="1">
      <alignment vertical="center" wrapText="1"/>
    </xf>
    <xf numFmtId="44" fontId="5" fillId="0" borderId="10" xfId="17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4" fontId="3" fillId="0" borderId="9" xfId="17" applyFont="1" applyFill="1" applyBorder="1" applyAlignment="1">
      <alignment horizontal="center" vertical="center" wrapText="1"/>
    </xf>
    <xf numFmtId="44" fontId="3" fillId="0" borderId="10" xfId="17" applyFont="1" applyFill="1" applyBorder="1" applyAlignment="1">
      <alignment horizontal="center" vertical="center" wrapText="1"/>
    </xf>
    <xf numFmtId="44" fontId="3" fillId="0" borderId="11" xfId="17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4" fontId="2" fillId="0" borderId="14" xfId="17" applyFont="1" applyFill="1" applyBorder="1" applyAlignment="1">
      <alignment horizontal="center" vertical="center" wrapText="1"/>
    </xf>
    <xf numFmtId="44" fontId="2" fillId="0" borderId="15" xfId="17" applyFont="1" applyFill="1" applyBorder="1" applyAlignment="1">
      <alignment horizontal="center" vertical="center" wrapText="1"/>
    </xf>
    <xf numFmtId="44" fontId="4" fillId="0" borderId="10" xfId="17" applyFont="1" applyFill="1" applyBorder="1" applyAlignment="1">
      <alignment horizontal="center" vertical="center" wrapText="1"/>
    </xf>
    <xf numFmtId="44" fontId="3" fillId="0" borderId="16" xfId="17" applyFont="1" applyFill="1" applyBorder="1" applyAlignment="1">
      <alignment horizontal="center" vertical="center" wrapText="1"/>
    </xf>
    <xf numFmtId="44" fontId="3" fillId="0" borderId="14" xfId="17" applyFont="1" applyFill="1" applyBorder="1" applyAlignment="1">
      <alignment horizontal="center" vertical="center" wrapText="1"/>
    </xf>
    <xf numFmtId="44" fontId="3" fillId="0" borderId="15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4" fillId="0" borderId="16" xfId="17" applyFont="1" applyFill="1" applyBorder="1" applyAlignment="1">
      <alignment horizontal="center" vertical="center" wrapText="1"/>
    </xf>
    <xf numFmtId="44" fontId="4" fillId="0" borderId="14" xfId="17" applyFont="1" applyFill="1" applyBorder="1" applyAlignment="1">
      <alignment horizontal="center" vertical="center" wrapText="1"/>
    </xf>
    <xf numFmtId="44" fontId="4" fillId="0" borderId="9" xfId="17" applyFont="1" applyFill="1" applyBorder="1" applyAlignment="1">
      <alignment horizontal="center" vertical="center" wrapText="1"/>
    </xf>
    <xf numFmtId="44" fontId="4" fillId="0" borderId="11" xfId="17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4" fontId="4" fillId="0" borderId="2" xfId="17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SheetLayoutView="100" workbookViewId="0" topLeftCell="A1">
      <selection activeCell="K105" sqref="K105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1.8515625" style="0" customWidth="1"/>
    <col min="8" max="8" width="14.14062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5" width="11.7109375" style="0" customWidth="1"/>
    <col min="16" max="16" width="11.57421875" style="0" customWidth="1"/>
  </cols>
  <sheetData>
    <row r="1" spans="1:10" ht="12.75">
      <c r="A1" s="77" t="s">
        <v>36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2.75">
      <c r="A2" s="80"/>
      <c r="B2" s="65"/>
      <c r="C2" s="65"/>
      <c r="D2" s="65"/>
      <c r="E2" s="65"/>
      <c r="F2" s="65"/>
      <c r="G2" s="65"/>
      <c r="H2" s="65"/>
      <c r="I2" s="65"/>
      <c r="J2" s="81"/>
    </row>
    <row r="3" spans="1:10" ht="12.75">
      <c r="A3" s="80"/>
      <c r="B3" s="65"/>
      <c r="C3" s="65"/>
      <c r="D3" s="65"/>
      <c r="E3" s="65"/>
      <c r="F3" s="65"/>
      <c r="G3" s="65"/>
      <c r="H3" s="65"/>
      <c r="I3" s="65"/>
      <c r="J3" s="81"/>
    </row>
    <row r="4" spans="1:10" ht="12.75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9" customHeigh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2.75">
      <c r="A6" s="91" t="s">
        <v>58</v>
      </c>
      <c r="B6" s="92"/>
      <c r="C6" s="92"/>
      <c r="D6" s="92"/>
      <c r="E6" s="92"/>
      <c r="F6" s="92"/>
      <c r="G6" s="92"/>
      <c r="H6" s="92"/>
      <c r="I6" s="92"/>
      <c r="J6" s="93"/>
    </row>
    <row r="7" spans="1:10" ht="10.5" customHeight="1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1.25" customHeight="1">
      <c r="A8" s="69" t="s">
        <v>17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7.5" customHeight="1">
      <c r="A9" s="85"/>
      <c r="B9" s="86"/>
      <c r="C9" s="86"/>
      <c r="D9" s="86"/>
      <c r="E9" s="86"/>
      <c r="F9" s="86"/>
      <c r="G9" s="86"/>
      <c r="H9" s="86"/>
      <c r="I9" s="86"/>
      <c r="J9" s="87"/>
    </row>
    <row r="10" spans="1:20" s="8" customFormat="1" ht="24" customHeight="1" thickBot="1">
      <c r="A10" s="25" t="s">
        <v>8</v>
      </c>
      <c r="B10" s="25" t="s">
        <v>3</v>
      </c>
      <c r="C10" s="25" t="s">
        <v>7</v>
      </c>
      <c r="D10" s="25" t="s">
        <v>2</v>
      </c>
      <c r="E10" s="25" t="s">
        <v>1</v>
      </c>
      <c r="F10" s="10" t="s">
        <v>46</v>
      </c>
      <c r="G10" s="10" t="s">
        <v>20</v>
      </c>
      <c r="H10" s="30" t="s">
        <v>4</v>
      </c>
      <c r="I10" s="30" t="s">
        <v>5</v>
      </c>
      <c r="J10" s="30" t="s">
        <v>6</v>
      </c>
      <c r="K10" s="12"/>
      <c r="R10" s="9"/>
      <c r="S10" s="9"/>
      <c r="T10" s="9"/>
    </row>
    <row r="11" spans="1:20" ht="12.75" customHeight="1">
      <c r="A11" s="59">
        <v>1</v>
      </c>
      <c r="B11" s="59" t="s">
        <v>39</v>
      </c>
      <c r="C11" s="59" t="s">
        <v>37</v>
      </c>
      <c r="D11" s="59" t="s">
        <v>38</v>
      </c>
      <c r="E11" s="59" t="s">
        <v>35</v>
      </c>
      <c r="F11" s="44">
        <v>605165</v>
      </c>
      <c r="G11" s="39">
        <v>3650</v>
      </c>
      <c r="H11" s="17" t="s">
        <v>10</v>
      </c>
      <c r="I11" s="24" t="s">
        <v>10</v>
      </c>
      <c r="J11" s="24" t="s">
        <v>10</v>
      </c>
      <c r="K11" s="1"/>
      <c r="L11" s="35"/>
      <c r="R11" s="3"/>
      <c r="S11" s="3"/>
      <c r="T11" s="3"/>
    </row>
    <row r="12" spans="1:20" ht="12.75" customHeight="1">
      <c r="A12" s="60"/>
      <c r="B12" s="60"/>
      <c r="C12" s="60"/>
      <c r="D12" s="60"/>
      <c r="E12" s="60"/>
      <c r="F12" s="45"/>
      <c r="G12" s="40"/>
      <c r="H12" s="14" t="s">
        <v>13</v>
      </c>
      <c r="I12" s="15" t="s">
        <v>14</v>
      </c>
      <c r="J12" s="15" t="s">
        <v>15</v>
      </c>
      <c r="K12" s="1"/>
      <c r="R12" s="3"/>
      <c r="S12" s="3"/>
      <c r="T12" s="3"/>
    </row>
    <row r="13" spans="1:20" ht="12.75" customHeight="1">
      <c r="A13" s="60"/>
      <c r="B13" s="60"/>
      <c r="C13" s="60"/>
      <c r="D13" s="60"/>
      <c r="E13" s="60"/>
      <c r="F13" s="45"/>
      <c r="G13" s="40"/>
      <c r="H13" s="31">
        <f>$G$11*50/100</f>
        <v>1825</v>
      </c>
      <c r="I13" s="7">
        <f>$G$11*48.36037153965/100</f>
        <v>1765.1535611972247</v>
      </c>
      <c r="J13" s="7">
        <f>$G$11*1.63962846035/100</f>
        <v>59.846438802775</v>
      </c>
      <c r="K13" s="11"/>
      <c r="R13" s="3"/>
      <c r="S13" s="3"/>
      <c r="T13" s="3"/>
    </row>
    <row r="14" spans="1:20" ht="12.75" customHeight="1">
      <c r="A14" s="60"/>
      <c r="B14" s="60"/>
      <c r="C14" s="60"/>
      <c r="D14" s="60"/>
      <c r="E14" s="60"/>
      <c r="F14" s="46" t="s">
        <v>25</v>
      </c>
      <c r="G14" s="40"/>
      <c r="H14" s="7" t="s">
        <v>11</v>
      </c>
      <c r="I14" s="22" t="s">
        <v>11</v>
      </c>
      <c r="J14" s="22" t="s">
        <v>11</v>
      </c>
      <c r="K14" s="11"/>
      <c r="R14" s="3"/>
      <c r="S14" s="3"/>
      <c r="T14" s="3"/>
    </row>
    <row r="15" spans="1:20" ht="12.75" customHeight="1">
      <c r="A15" s="60"/>
      <c r="B15" s="60"/>
      <c r="C15" s="60"/>
      <c r="D15" s="60"/>
      <c r="E15" s="60"/>
      <c r="F15" s="46"/>
      <c r="G15" s="40"/>
      <c r="H15" s="14" t="s">
        <v>12</v>
      </c>
      <c r="I15" s="15" t="s">
        <v>12</v>
      </c>
      <c r="J15" s="15" t="s">
        <v>12</v>
      </c>
      <c r="K15" s="2"/>
      <c r="R15" s="4"/>
      <c r="S15" s="4"/>
      <c r="T15" s="4"/>
    </row>
    <row r="16" spans="1:20" ht="12.75" customHeight="1">
      <c r="A16" s="60"/>
      <c r="B16" s="60"/>
      <c r="C16" s="60"/>
      <c r="D16" s="60"/>
      <c r="E16" s="60"/>
      <c r="F16" s="46"/>
      <c r="G16" s="40" t="s">
        <v>44</v>
      </c>
      <c r="H16" s="14" t="s">
        <v>0</v>
      </c>
      <c r="I16" s="15" t="s">
        <v>0</v>
      </c>
      <c r="J16" s="15" t="s">
        <v>0</v>
      </c>
      <c r="K16" s="2"/>
      <c r="R16" s="4"/>
      <c r="S16" s="4"/>
      <c r="T16" s="4"/>
    </row>
    <row r="17" spans="1:20" ht="12.75" customHeight="1" thickBot="1">
      <c r="A17" s="60"/>
      <c r="B17" s="60"/>
      <c r="C17" s="60"/>
      <c r="D17" s="60"/>
      <c r="E17" s="60"/>
      <c r="F17" s="47"/>
      <c r="G17" s="41"/>
      <c r="H17" s="16" t="s">
        <v>16</v>
      </c>
      <c r="I17" s="23" t="s">
        <v>16</v>
      </c>
      <c r="J17" s="23" t="s">
        <v>16</v>
      </c>
      <c r="K17" s="1"/>
      <c r="R17" s="3"/>
      <c r="S17" s="3"/>
      <c r="T17" s="3"/>
    </row>
    <row r="18" spans="1:20" ht="12.75" customHeight="1">
      <c r="A18" s="60"/>
      <c r="B18" s="60"/>
      <c r="C18" s="60"/>
      <c r="D18" s="60"/>
      <c r="E18" s="60"/>
      <c r="F18" s="44">
        <v>605166</v>
      </c>
      <c r="G18" s="39">
        <v>3650</v>
      </c>
      <c r="H18" s="14" t="s">
        <v>10</v>
      </c>
      <c r="I18" s="15" t="s">
        <v>10</v>
      </c>
      <c r="J18" s="15" t="s">
        <v>10</v>
      </c>
      <c r="K18" s="5"/>
      <c r="R18" s="3"/>
      <c r="S18" s="3"/>
      <c r="T18" s="3"/>
    </row>
    <row r="19" spans="1:20" ht="12.75" customHeight="1">
      <c r="A19" s="60"/>
      <c r="B19" s="60"/>
      <c r="C19" s="60"/>
      <c r="D19" s="60"/>
      <c r="E19" s="60"/>
      <c r="F19" s="45"/>
      <c r="G19" s="40"/>
      <c r="H19" s="14" t="s">
        <v>13</v>
      </c>
      <c r="I19" s="15" t="s">
        <v>14</v>
      </c>
      <c r="J19" s="15" t="s">
        <v>15</v>
      </c>
      <c r="K19" s="5"/>
      <c r="R19" s="3"/>
      <c r="S19" s="3"/>
      <c r="T19" s="3"/>
    </row>
    <row r="20" spans="1:20" ht="12.75" customHeight="1">
      <c r="A20" s="60"/>
      <c r="B20" s="60"/>
      <c r="C20" s="60"/>
      <c r="D20" s="60"/>
      <c r="E20" s="60"/>
      <c r="F20" s="45"/>
      <c r="G20" s="40"/>
      <c r="H20" s="7">
        <f>$G$18*50/100</f>
        <v>1825</v>
      </c>
      <c r="I20" s="7">
        <f>$G$18*48.36037153965/100</f>
        <v>1765.1535611972247</v>
      </c>
      <c r="J20" s="7">
        <f>$G$18*1.63962846035/100</f>
        <v>59.846438802775</v>
      </c>
      <c r="K20" s="11"/>
      <c r="R20" s="3"/>
      <c r="S20" s="3"/>
      <c r="T20" s="3"/>
    </row>
    <row r="21" spans="1:20" ht="12.75" customHeight="1">
      <c r="A21" s="60"/>
      <c r="B21" s="60"/>
      <c r="C21" s="60"/>
      <c r="D21" s="60"/>
      <c r="E21" s="60"/>
      <c r="F21" s="46" t="s">
        <v>26</v>
      </c>
      <c r="G21" s="40"/>
      <c r="H21" s="7" t="s">
        <v>11</v>
      </c>
      <c r="I21" s="22" t="s">
        <v>11</v>
      </c>
      <c r="J21" s="22" t="s">
        <v>11</v>
      </c>
      <c r="K21" s="11"/>
      <c r="R21" s="3"/>
      <c r="S21" s="3"/>
      <c r="T21" s="3"/>
    </row>
    <row r="22" spans="1:20" ht="12.75" customHeight="1">
      <c r="A22" s="60"/>
      <c r="B22" s="60"/>
      <c r="C22" s="60"/>
      <c r="D22" s="60"/>
      <c r="E22" s="60"/>
      <c r="F22" s="46"/>
      <c r="G22" s="40"/>
      <c r="H22" s="14" t="s">
        <v>12</v>
      </c>
      <c r="I22" s="15" t="s">
        <v>12</v>
      </c>
      <c r="J22" s="15" t="s">
        <v>12</v>
      </c>
      <c r="K22" s="6"/>
      <c r="L22" s="35"/>
      <c r="R22" s="4"/>
      <c r="S22" s="4"/>
      <c r="T22" s="4"/>
    </row>
    <row r="23" spans="1:20" ht="12.75" customHeight="1">
      <c r="A23" s="60"/>
      <c r="B23" s="60"/>
      <c r="C23" s="60"/>
      <c r="D23" s="60"/>
      <c r="E23" s="60"/>
      <c r="F23" s="46"/>
      <c r="G23" s="40" t="s">
        <v>44</v>
      </c>
      <c r="H23" s="14" t="s">
        <v>0</v>
      </c>
      <c r="I23" s="15" t="s">
        <v>0</v>
      </c>
      <c r="J23" s="15" t="s">
        <v>0</v>
      </c>
      <c r="K23" s="6"/>
      <c r="R23" s="4"/>
      <c r="S23" s="4"/>
      <c r="T23" s="4"/>
    </row>
    <row r="24" spans="1:20" ht="12.75" customHeight="1" thickBot="1">
      <c r="A24" s="60"/>
      <c r="B24" s="60"/>
      <c r="C24" s="60"/>
      <c r="D24" s="60"/>
      <c r="E24" s="60"/>
      <c r="F24" s="47"/>
      <c r="G24" s="41"/>
      <c r="H24" s="16" t="s">
        <v>16</v>
      </c>
      <c r="I24" s="23" t="s">
        <v>16</v>
      </c>
      <c r="J24" s="23" t="s">
        <v>16</v>
      </c>
      <c r="K24" s="1"/>
      <c r="R24" s="3"/>
      <c r="S24" s="3"/>
      <c r="T24" s="3"/>
    </row>
    <row r="25" spans="1:20" ht="12.75" customHeight="1">
      <c r="A25" s="60"/>
      <c r="B25" s="60"/>
      <c r="C25" s="60"/>
      <c r="D25" s="60"/>
      <c r="E25" s="60"/>
      <c r="F25" s="44">
        <v>605167</v>
      </c>
      <c r="G25" s="39">
        <v>48700</v>
      </c>
      <c r="H25" s="14" t="s">
        <v>10</v>
      </c>
      <c r="I25" s="15" t="s">
        <v>10</v>
      </c>
      <c r="J25" s="15" t="s">
        <v>10</v>
      </c>
      <c r="K25" s="5"/>
      <c r="R25" s="3"/>
      <c r="S25" s="3"/>
      <c r="T25" s="3"/>
    </row>
    <row r="26" spans="1:20" ht="12.75" customHeight="1">
      <c r="A26" s="60"/>
      <c r="B26" s="60"/>
      <c r="C26" s="60"/>
      <c r="D26" s="60"/>
      <c r="E26" s="60"/>
      <c r="F26" s="45"/>
      <c r="G26" s="40"/>
      <c r="H26" s="14" t="s">
        <v>13</v>
      </c>
      <c r="I26" s="15" t="s">
        <v>14</v>
      </c>
      <c r="J26" s="15" t="s">
        <v>15</v>
      </c>
      <c r="K26" s="5"/>
      <c r="R26" s="3"/>
      <c r="S26" s="3"/>
      <c r="T26" s="3"/>
    </row>
    <row r="27" spans="1:20" ht="12.75" customHeight="1">
      <c r="A27" s="60"/>
      <c r="B27" s="60"/>
      <c r="C27" s="60"/>
      <c r="D27" s="60"/>
      <c r="E27" s="60"/>
      <c r="F27" s="45"/>
      <c r="G27" s="40"/>
      <c r="H27" s="7">
        <f>$G$25*50/100</f>
        <v>24350</v>
      </c>
      <c r="I27" s="7">
        <f>$G$25*48.36037153965/100</f>
        <v>23551.50093980955</v>
      </c>
      <c r="J27" s="7">
        <f>$G$25*1.63962846035/100</f>
        <v>798.49906019045</v>
      </c>
      <c r="K27" s="11"/>
      <c r="R27" s="3"/>
      <c r="S27" s="3"/>
      <c r="T27" s="3"/>
    </row>
    <row r="28" spans="1:20" ht="12.75" customHeight="1">
      <c r="A28" s="60"/>
      <c r="B28" s="60"/>
      <c r="C28" s="60"/>
      <c r="D28" s="60"/>
      <c r="E28" s="60"/>
      <c r="F28" s="46" t="s">
        <v>27</v>
      </c>
      <c r="G28" s="40"/>
      <c r="H28" s="7" t="s">
        <v>11</v>
      </c>
      <c r="I28" s="22" t="s">
        <v>11</v>
      </c>
      <c r="J28" s="22" t="s">
        <v>11</v>
      </c>
      <c r="K28" s="11"/>
      <c r="L28" s="35"/>
      <c r="R28" s="3"/>
      <c r="S28" s="3"/>
      <c r="T28" s="3"/>
    </row>
    <row r="29" spans="1:20" ht="12.75" customHeight="1">
      <c r="A29" s="60"/>
      <c r="B29" s="60"/>
      <c r="C29" s="60"/>
      <c r="D29" s="60"/>
      <c r="E29" s="60"/>
      <c r="F29" s="46"/>
      <c r="G29" s="40"/>
      <c r="H29" s="14" t="s">
        <v>12</v>
      </c>
      <c r="I29" s="15" t="s">
        <v>12</v>
      </c>
      <c r="J29" s="15" t="s">
        <v>12</v>
      </c>
      <c r="K29" s="6"/>
      <c r="L29" s="35"/>
      <c r="R29" s="4"/>
      <c r="S29" s="4"/>
      <c r="T29" s="4"/>
    </row>
    <row r="30" spans="1:20" ht="12.75" customHeight="1">
      <c r="A30" s="60"/>
      <c r="B30" s="60"/>
      <c r="C30" s="60"/>
      <c r="D30" s="60"/>
      <c r="E30" s="60"/>
      <c r="F30" s="46"/>
      <c r="G30" s="40" t="s">
        <v>44</v>
      </c>
      <c r="H30" s="14" t="s">
        <v>0</v>
      </c>
      <c r="I30" s="15" t="s">
        <v>0</v>
      </c>
      <c r="J30" s="15" t="s">
        <v>0</v>
      </c>
      <c r="K30" s="6"/>
      <c r="R30" s="4"/>
      <c r="S30" s="4"/>
      <c r="T30" s="4"/>
    </row>
    <row r="31" spans="1:20" ht="12.75" customHeight="1" thickBot="1">
      <c r="A31" s="60"/>
      <c r="B31" s="60"/>
      <c r="C31" s="60"/>
      <c r="D31" s="60"/>
      <c r="E31" s="60"/>
      <c r="F31" s="47"/>
      <c r="G31" s="41"/>
      <c r="H31" s="16" t="s">
        <v>16</v>
      </c>
      <c r="I31" s="23" t="s">
        <v>16</v>
      </c>
      <c r="J31" s="23" t="s">
        <v>16</v>
      </c>
      <c r="K31" s="1"/>
      <c r="R31" s="3"/>
      <c r="S31" s="3"/>
      <c r="T31" s="3"/>
    </row>
    <row r="32" spans="1:20" ht="12.75" customHeight="1">
      <c r="A32" s="60"/>
      <c r="B32" s="60"/>
      <c r="C32" s="60"/>
      <c r="D32" s="60"/>
      <c r="E32" s="60"/>
      <c r="F32" s="44">
        <v>605168</v>
      </c>
      <c r="G32" s="39">
        <v>73000</v>
      </c>
      <c r="H32" s="14" t="s">
        <v>10</v>
      </c>
      <c r="I32" s="15" t="s">
        <v>10</v>
      </c>
      <c r="J32" s="15" t="s">
        <v>10</v>
      </c>
      <c r="K32" s="1"/>
      <c r="L32" s="36"/>
      <c r="R32" s="3"/>
      <c r="S32" s="3"/>
      <c r="T32" s="3"/>
    </row>
    <row r="33" spans="1:20" ht="12.75" customHeight="1">
      <c r="A33" s="60"/>
      <c r="B33" s="60"/>
      <c r="C33" s="60"/>
      <c r="D33" s="60"/>
      <c r="E33" s="60"/>
      <c r="F33" s="45"/>
      <c r="G33" s="40"/>
      <c r="H33" s="14" t="s">
        <v>13</v>
      </c>
      <c r="I33" s="15" t="s">
        <v>14</v>
      </c>
      <c r="J33" s="15" t="s">
        <v>15</v>
      </c>
      <c r="K33" s="5"/>
      <c r="R33" s="3"/>
      <c r="S33" s="3"/>
      <c r="T33" s="3"/>
    </row>
    <row r="34" spans="1:20" ht="12.75" customHeight="1">
      <c r="A34" s="60"/>
      <c r="B34" s="60"/>
      <c r="C34" s="60"/>
      <c r="D34" s="60"/>
      <c r="E34" s="60"/>
      <c r="F34" s="45"/>
      <c r="G34" s="40"/>
      <c r="H34" s="7">
        <f>$G$32*50/100</f>
        <v>36500</v>
      </c>
      <c r="I34" s="7">
        <f>$G$32*48.36037153965/100</f>
        <v>35303.0712239445</v>
      </c>
      <c r="J34" s="7">
        <f>$G$32*1.63962846035/100</f>
        <v>1196.9287760555</v>
      </c>
      <c r="K34" s="11"/>
      <c r="R34" s="3"/>
      <c r="S34" s="3"/>
      <c r="T34" s="3"/>
    </row>
    <row r="35" spans="1:20" ht="12.75" customHeight="1">
      <c r="A35" s="60"/>
      <c r="B35" s="60"/>
      <c r="C35" s="60"/>
      <c r="D35" s="60"/>
      <c r="E35" s="60"/>
      <c r="F35" s="46" t="s">
        <v>28</v>
      </c>
      <c r="G35" s="40"/>
      <c r="H35" s="7" t="s">
        <v>11</v>
      </c>
      <c r="I35" s="22" t="s">
        <v>11</v>
      </c>
      <c r="J35" s="22" t="s">
        <v>11</v>
      </c>
      <c r="K35" s="11"/>
      <c r="R35" s="3"/>
      <c r="S35" s="3"/>
      <c r="T35" s="3"/>
    </row>
    <row r="36" spans="1:20" ht="12.75" customHeight="1">
      <c r="A36" s="60"/>
      <c r="B36" s="60"/>
      <c r="C36" s="60"/>
      <c r="D36" s="60"/>
      <c r="E36" s="60"/>
      <c r="F36" s="46"/>
      <c r="G36" s="40"/>
      <c r="H36" s="14" t="s">
        <v>12</v>
      </c>
      <c r="I36" s="15" t="s">
        <v>12</v>
      </c>
      <c r="J36" s="15" t="s">
        <v>12</v>
      </c>
      <c r="K36" s="6"/>
      <c r="R36" s="4"/>
      <c r="S36" s="4"/>
      <c r="T36" s="4"/>
    </row>
    <row r="37" spans="1:20" ht="12.75" customHeight="1">
      <c r="A37" s="60"/>
      <c r="B37" s="60"/>
      <c r="C37" s="60"/>
      <c r="D37" s="60"/>
      <c r="E37" s="60"/>
      <c r="F37" s="46"/>
      <c r="G37" s="42" t="s">
        <v>45</v>
      </c>
      <c r="H37" s="14" t="s">
        <v>0</v>
      </c>
      <c r="I37" s="15" t="s">
        <v>0</v>
      </c>
      <c r="J37" s="15" t="s">
        <v>0</v>
      </c>
      <c r="K37" s="6"/>
      <c r="R37" s="4"/>
      <c r="S37" s="4"/>
      <c r="T37" s="4"/>
    </row>
    <row r="38" spans="1:20" ht="12.75" customHeight="1" thickBot="1">
      <c r="A38" s="61"/>
      <c r="B38" s="61"/>
      <c r="C38" s="61"/>
      <c r="D38" s="61"/>
      <c r="E38" s="61"/>
      <c r="F38" s="47"/>
      <c r="G38" s="43"/>
      <c r="H38" s="16" t="s">
        <v>48</v>
      </c>
      <c r="I38" s="23" t="s">
        <v>48</v>
      </c>
      <c r="J38" s="23" t="s">
        <v>48</v>
      </c>
      <c r="K38" s="1"/>
      <c r="R38" s="3"/>
      <c r="S38" s="3"/>
      <c r="T38" s="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3.5" customHeight="1">
      <c r="A42" s="88" t="s">
        <v>18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2" customHeight="1">
      <c r="A43" s="73"/>
      <c r="B43" s="74"/>
      <c r="C43" s="74"/>
      <c r="D43" s="74"/>
      <c r="E43" s="74"/>
      <c r="F43" s="74"/>
      <c r="G43" s="74"/>
      <c r="H43" s="74"/>
      <c r="I43" s="74"/>
      <c r="J43" s="75"/>
    </row>
    <row r="44" spans="1:10" ht="21.75" customHeight="1" thickBot="1">
      <c r="A44" s="25" t="s">
        <v>8</v>
      </c>
      <c r="B44" s="25" t="s">
        <v>3</v>
      </c>
      <c r="C44" s="25" t="s">
        <v>7</v>
      </c>
      <c r="D44" s="25" t="s">
        <v>2</v>
      </c>
      <c r="E44" s="25" t="s">
        <v>1</v>
      </c>
      <c r="F44" s="10" t="s">
        <v>46</v>
      </c>
      <c r="G44" s="10" t="s">
        <v>9</v>
      </c>
      <c r="H44" s="30" t="s">
        <v>4</v>
      </c>
      <c r="I44" s="30" t="s">
        <v>5</v>
      </c>
      <c r="J44" s="30" t="s">
        <v>6</v>
      </c>
    </row>
    <row r="45" spans="1:10" ht="12.75" customHeight="1">
      <c r="A45" s="59" t="s">
        <v>33</v>
      </c>
      <c r="B45" s="59" t="s">
        <v>47</v>
      </c>
      <c r="C45" s="59" t="s">
        <v>37</v>
      </c>
      <c r="D45" s="59" t="s">
        <v>32</v>
      </c>
      <c r="E45" s="62" t="s">
        <v>34</v>
      </c>
      <c r="F45" s="44">
        <v>605169</v>
      </c>
      <c r="G45" s="33">
        <v>101000</v>
      </c>
      <c r="H45" s="17" t="s">
        <v>10</v>
      </c>
      <c r="I45" s="24" t="s">
        <v>10</v>
      </c>
      <c r="J45" s="24" t="s">
        <v>10</v>
      </c>
    </row>
    <row r="46" spans="1:10" ht="12.75" customHeight="1">
      <c r="A46" s="60"/>
      <c r="B46" s="60"/>
      <c r="C46" s="60"/>
      <c r="D46" s="60"/>
      <c r="E46" s="63"/>
      <c r="F46" s="45"/>
      <c r="G46" s="34" t="s">
        <v>42</v>
      </c>
      <c r="H46" s="14" t="s">
        <v>13</v>
      </c>
      <c r="I46" s="15" t="s">
        <v>14</v>
      </c>
      <c r="J46" s="15" t="s">
        <v>15</v>
      </c>
    </row>
    <row r="47" spans="1:10" ht="12.75" customHeight="1">
      <c r="A47" s="60"/>
      <c r="B47" s="60"/>
      <c r="C47" s="60"/>
      <c r="D47" s="60"/>
      <c r="E47" s="63"/>
      <c r="F47" s="45"/>
      <c r="G47" s="50">
        <v>44000</v>
      </c>
      <c r="H47" s="7">
        <f>$G$47*50/100</f>
        <v>22000</v>
      </c>
      <c r="I47" s="7">
        <f>$G$47*48.36037153965/100</f>
        <v>21278.563477445998</v>
      </c>
      <c r="J47" s="7">
        <f>$G$47*1.63962846035/100</f>
        <v>721.436522554</v>
      </c>
    </row>
    <row r="48" spans="1:10" ht="12.75" customHeight="1">
      <c r="A48" s="60"/>
      <c r="B48" s="60"/>
      <c r="C48" s="60"/>
      <c r="D48" s="60"/>
      <c r="E48" s="63"/>
      <c r="F48" s="45"/>
      <c r="G48" s="50"/>
      <c r="H48" s="7" t="s">
        <v>11</v>
      </c>
      <c r="I48" s="22" t="s">
        <v>11</v>
      </c>
      <c r="J48" s="22" t="s">
        <v>11</v>
      </c>
    </row>
    <row r="49" spans="1:10" ht="12.75" customHeight="1">
      <c r="A49" s="60"/>
      <c r="B49" s="60"/>
      <c r="C49" s="60"/>
      <c r="D49" s="60"/>
      <c r="E49" s="63"/>
      <c r="F49" s="45"/>
      <c r="G49" s="50"/>
      <c r="H49" s="14" t="s">
        <v>12</v>
      </c>
      <c r="I49" s="15" t="s">
        <v>12</v>
      </c>
      <c r="J49" s="15" t="s">
        <v>12</v>
      </c>
    </row>
    <row r="50" spans="1:10" ht="12.75" customHeight="1">
      <c r="A50" s="60"/>
      <c r="B50" s="60"/>
      <c r="C50" s="60"/>
      <c r="D50" s="60"/>
      <c r="E50" s="63"/>
      <c r="F50" s="45"/>
      <c r="G50" s="40" t="s">
        <v>44</v>
      </c>
      <c r="H50" s="14" t="s">
        <v>0</v>
      </c>
      <c r="I50" s="15" t="s">
        <v>0</v>
      </c>
      <c r="J50" s="15" t="s">
        <v>0</v>
      </c>
    </row>
    <row r="51" spans="1:10" ht="12.75" customHeight="1" thickBot="1">
      <c r="A51" s="60"/>
      <c r="B51" s="60"/>
      <c r="C51" s="60"/>
      <c r="D51" s="60"/>
      <c r="E51" s="63"/>
      <c r="F51" s="45"/>
      <c r="G51" s="41"/>
      <c r="H51" s="16" t="s">
        <v>16</v>
      </c>
      <c r="I51" s="23" t="s">
        <v>16</v>
      </c>
      <c r="J51" s="23" t="s">
        <v>16</v>
      </c>
    </row>
    <row r="52" spans="1:10" ht="12.75" customHeight="1">
      <c r="A52" s="60"/>
      <c r="B52" s="60"/>
      <c r="C52" s="60"/>
      <c r="D52" s="60"/>
      <c r="E52" s="63"/>
      <c r="F52" s="45"/>
      <c r="G52" s="51">
        <v>27000</v>
      </c>
      <c r="H52" s="17" t="s">
        <v>10</v>
      </c>
      <c r="I52" s="24" t="s">
        <v>10</v>
      </c>
      <c r="J52" s="24" t="s">
        <v>10</v>
      </c>
    </row>
    <row r="53" spans="1:10" ht="12.75" customHeight="1">
      <c r="A53" s="60"/>
      <c r="B53" s="60"/>
      <c r="C53" s="60"/>
      <c r="D53" s="60"/>
      <c r="E53" s="63"/>
      <c r="F53" s="45"/>
      <c r="G53" s="52"/>
      <c r="H53" s="14" t="s">
        <v>13</v>
      </c>
      <c r="I53" s="15" t="s">
        <v>14</v>
      </c>
      <c r="J53" s="15" t="s">
        <v>15</v>
      </c>
    </row>
    <row r="54" spans="1:10" ht="12.75" customHeight="1">
      <c r="A54" s="60"/>
      <c r="B54" s="60"/>
      <c r="C54" s="60"/>
      <c r="D54" s="60"/>
      <c r="E54" s="63"/>
      <c r="F54" s="45"/>
      <c r="G54" s="52"/>
      <c r="H54" s="7">
        <f>$G$52*50/100</f>
        <v>13500</v>
      </c>
      <c r="I54" s="7">
        <f>$G$52*48.36037153965/100</f>
        <v>13057.300315705499</v>
      </c>
      <c r="J54" s="7">
        <f>$G$52*1.63962846035/100</f>
        <v>442.69968429449995</v>
      </c>
    </row>
    <row r="55" spans="1:10" ht="12.75" customHeight="1">
      <c r="A55" s="60"/>
      <c r="B55" s="60"/>
      <c r="C55" s="60"/>
      <c r="D55" s="60"/>
      <c r="E55" s="63"/>
      <c r="F55" s="45"/>
      <c r="G55" s="52"/>
      <c r="H55" s="7" t="s">
        <v>11</v>
      </c>
      <c r="I55" s="22" t="s">
        <v>11</v>
      </c>
      <c r="J55" s="22" t="s">
        <v>11</v>
      </c>
    </row>
    <row r="56" spans="1:10" ht="12.75" customHeight="1">
      <c r="A56" s="60"/>
      <c r="B56" s="60"/>
      <c r="C56" s="60"/>
      <c r="D56" s="60"/>
      <c r="E56" s="63"/>
      <c r="F56" s="46" t="s">
        <v>29</v>
      </c>
      <c r="G56" s="52"/>
      <c r="H56" s="14" t="s">
        <v>12</v>
      </c>
      <c r="I56" s="15" t="s">
        <v>12</v>
      </c>
      <c r="J56" s="15" t="s">
        <v>12</v>
      </c>
    </row>
    <row r="57" spans="1:10" ht="12.75" customHeight="1">
      <c r="A57" s="60"/>
      <c r="B57" s="60"/>
      <c r="C57" s="60"/>
      <c r="D57" s="60"/>
      <c r="E57" s="63"/>
      <c r="F57" s="46"/>
      <c r="G57" s="52" t="s">
        <v>45</v>
      </c>
      <c r="H57" s="14" t="s">
        <v>0</v>
      </c>
      <c r="I57" s="15" t="s">
        <v>0</v>
      </c>
      <c r="J57" s="15" t="s">
        <v>0</v>
      </c>
    </row>
    <row r="58" spans="1:10" ht="12.75" customHeight="1" thickBot="1">
      <c r="A58" s="60"/>
      <c r="B58" s="60"/>
      <c r="C58" s="60"/>
      <c r="D58" s="60"/>
      <c r="E58" s="63"/>
      <c r="F58" s="46"/>
      <c r="G58" s="53"/>
      <c r="H58" s="16" t="s">
        <v>48</v>
      </c>
      <c r="I58" s="23" t="s">
        <v>48</v>
      </c>
      <c r="J58" s="23" t="s">
        <v>48</v>
      </c>
    </row>
    <row r="59" spans="1:10" ht="12.75" customHeight="1">
      <c r="A59" s="60"/>
      <c r="B59" s="60"/>
      <c r="C59" s="60"/>
      <c r="D59" s="60"/>
      <c r="E59" s="63"/>
      <c r="F59" s="46"/>
      <c r="G59" s="51">
        <v>30000</v>
      </c>
      <c r="H59" s="17" t="s">
        <v>10</v>
      </c>
      <c r="I59" s="24" t="s">
        <v>10</v>
      </c>
      <c r="J59" s="24" t="s">
        <v>10</v>
      </c>
    </row>
    <row r="60" spans="1:10" ht="12.75" customHeight="1">
      <c r="A60" s="60"/>
      <c r="B60" s="60"/>
      <c r="C60" s="60"/>
      <c r="D60" s="60"/>
      <c r="E60" s="63"/>
      <c r="F60" s="46"/>
      <c r="G60" s="52"/>
      <c r="H60" s="14" t="s">
        <v>13</v>
      </c>
      <c r="I60" s="15" t="s">
        <v>14</v>
      </c>
      <c r="J60" s="15" t="s">
        <v>15</v>
      </c>
    </row>
    <row r="61" spans="1:10" ht="12.75" customHeight="1">
      <c r="A61" s="60"/>
      <c r="B61" s="60"/>
      <c r="C61" s="60"/>
      <c r="D61" s="60"/>
      <c r="E61" s="63"/>
      <c r="F61" s="46"/>
      <c r="G61" s="52"/>
      <c r="H61" s="7">
        <f>$G$59*50/100</f>
        <v>15000</v>
      </c>
      <c r="I61" s="7">
        <f>$G$59*48.36037153965/100</f>
        <v>14508.111461895</v>
      </c>
      <c r="J61" s="7">
        <f>$G$59*1.63962846035/100</f>
        <v>491.88853810499995</v>
      </c>
    </row>
    <row r="62" spans="1:10" ht="12.75" customHeight="1">
      <c r="A62" s="60"/>
      <c r="B62" s="60"/>
      <c r="C62" s="60"/>
      <c r="D62" s="60"/>
      <c r="E62" s="63"/>
      <c r="F62" s="46"/>
      <c r="G62" s="52"/>
      <c r="H62" s="7" t="s">
        <v>11</v>
      </c>
      <c r="I62" s="22" t="s">
        <v>11</v>
      </c>
      <c r="J62" s="22" t="s">
        <v>11</v>
      </c>
    </row>
    <row r="63" spans="1:10" ht="12.75" customHeight="1">
      <c r="A63" s="60"/>
      <c r="B63" s="60"/>
      <c r="C63" s="60"/>
      <c r="D63" s="60"/>
      <c r="E63" s="63"/>
      <c r="F63" s="46"/>
      <c r="G63" s="52"/>
      <c r="H63" s="14" t="s">
        <v>12</v>
      </c>
      <c r="I63" s="15" t="s">
        <v>12</v>
      </c>
      <c r="J63" s="15" t="s">
        <v>12</v>
      </c>
    </row>
    <row r="64" spans="1:10" ht="12.75" customHeight="1">
      <c r="A64" s="60"/>
      <c r="B64" s="60"/>
      <c r="C64" s="60"/>
      <c r="D64" s="60"/>
      <c r="E64" s="63"/>
      <c r="F64" s="46"/>
      <c r="G64" s="48" t="s">
        <v>43</v>
      </c>
      <c r="H64" s="14" t="s">
        <v>0</v>
      </c>
      <c r="I64" s="15" t="s">
        <v>0</v>
      </c>
      <c r="J64" s="15" t="s">
        <v>0</v>
      </c>
    </row>
    <row r="65" spans="1:10" ht="12.75" customHeight="1" thickBot="1">
      <c r="A65" s="60"/>
      <c r="B65" s="60"/>
      <c r="C65" s="60"/>
      <c r="D65" s="60"/>
      <c r="E65" s="63"/>
      <c r="F65" s="47"/>
      <c r="G65" s="49"/>
      <c r="H65" s="16" t="s">
        <v>49</v>
      </c>
      <c r="I65" s="23" t="s">
        <v>49</v>
      </c>
      <c r="J65" s="23" t="s">
        <v>49</v>
      </c>
    </row>
    <row r="66" spans="1:10" ht="12.75" customHeight="1">
      <c r="A66" s="60"/>
      <c r="B66" s="60"/>
      <c r="C66" s="60"/>
      <c r="D66" s="60"/>
      <c r="E66" s="63"/>
      <c r="F66" s="44">
        <v>605170</v>
      </c>
      <c r="G66" s="39">
        <v>38000</v>
      </c>
      <c r="H66" s="14" t="s">
        <v>10</v>
      </c>
      <c r="I66" s="15" t="s">
        <v>10</v>
      </c>
      <c r="J66" s="15" t="s">
        <v>10</v>
      </c>
    </row>
    <row r="67" spans="1:10" ht="12.75" customHeight="1">
      <c r="A67" s="60"/>
      <c r="B67" s="60"/>
      <c r="C67" s="60"/>
      <c r="D67" s="60"/>
      <c r="E67" s="63"/>
      <c r="F67" s="45"/>
      <c r="G67" s="40"/>
      <c r="H67" s="14" t="s">
        <v>13</v>
      </c>
      <c r="I67" s="15" t="s">
        <v>14</v>
      </c>
      <c r="J67" s="15" t="s">
        <v>15</v>
      </c>
    </row>
    <row r="68" spans="1:10" ht="12.75" customHeight="1">
      <c r="A68" s="60"/>
      <c r="B68" s="60"/>
      <c r="C68" s="60"/>
      <c r="D68" s="60"/>
      <c r="E68" s="63"/>
      <c r="F68" s="45"/>
      <c r="G68" s="40"/>
      <c r="H68" s="7">
        <f>$G$66*50/100</f>
        <v>19000</v>
      </c>
      <c r="I68" s="7">
        <f>$G$66*48.36037153965/100</f>
        <v>18376.941185066997</v>
      </c>
      <c r="J68" s="7">
        <f>$G$66*1.63962846035/100</f>
        <v>623.058814933</v>
      </c>
    </row>
    <row r="69" spans="1:10" ht="12.75" customHeight="1">
      <c r="A69" s="60"/>
      <c r="B69" s="60"/>
      <c r="C69" s="60"/>
      <c r="D69" s="60"/>
      <c r="E69" s="63"/>
      <c r="F69" s="46" t="s">
        <v>30</v>
      </c>
      <c r="G69" s="40"/>
      <c r="H69" s="7" t="s">
        <v>11</v>
      </c>
      <c r="I69" s="22" t="s">
        <v>11</v>
      </c>
      <c r="J69" s="22" t="s">
        <v>11</v>
      </c>
    </row>
    <row r="70" spans="1:10" ht="12.75" customHeight="1">
      <c r="A70" s="60"/>
      <c r="B70" s="60"/>
      <c r="C70" s="60"/>
      <c r="D70" s="60"/>
      <c r="E70" s="63"/>
      <c r="F70" s="46"/>
      <c r="G70" s="40"/>
      <c r="H70" s="14" t="s">
        <v>12</v>
      </c>
      <c r="I70" s="15" t="s">
        <v>12</v>
      </c>
      <c r="J70" s="15" t="s">
        <v>12</v>
      </c>
    </row>
    <row r="71" spans="1:10" ht="12.75" customHeight="1">
      <c r="A71" s="60"/>
      <c r="B71" s="60"/>
      <c r="C71" s="60"/>
      <c r="D71" s="60"/>
      <c r="E71" s="63"/>
      <c r="F71" s="46"/>
      <c r="G71" s="48" t="s">
        <v>43</v>
      </c>
      <c r="H71" s="14" t="s">
        <v>0</v>
      </c>
      <c r="I71" s="15" t="s">
        <v>0</v>
      </c>
      <c r="J71" s="15" t="s">
        <v>0</v>
      </c>
    </row>
    <row r="72" spans="1:10" ht="12.75" customHeight="1" thickBot="1">
      <c r="A72" s="60"/>
      <c r="B72" s="60"/>
      <c r="C72" s="60"/>
      <c r="D72" s="60"/>
      <c r="E72" s="63"/>
      <c r="F72" s="47"/>
      <c r="G72" s="49"/>
      <c r="H72" s="16" t="s">
        <v>49</v>
      </c>
      <c r="I72" s="23" t="s">
        <v>49</v>
      </c>
      <c r="J72" s="23" t="s">
        <v>49</v>
      </c>
    </row>
    <row r="73" spans="1:10" ht="12.75" customHeight="1">
      <c r="A73" s="60"/>
      <c r="B73" s="60"/>
      <c r="C73" s="60"/>
      <c r="D73" s="60"/>
      <c r="E73" s="63"/>
      <c r="F73" s="44">
        <v>605171</v>
      </c>
      <c r="G73" s="39">
        <v>32000</v>
      </c>
      <c r="H73" s="14" t="s">
        <v>10</v>
      </c>
      <c r="I73" s="15" t="s">
        <v>10</v>
      </c>
      <c r="J73" s="15" t="s">
        <v>10</v>
      </c>
    </row>
    <row r="74" spans="1:10" ht="12.75" customHeight="1">
      <c r="A74" s="60"/>
      <c r="B74" s="60"/>
      <c r="C74" s="60"/>
      <c r="D74" s="60"/>
      <c r="E74" s="63"/>
      <c r="F74" s="45"/>
      <c r="G74" s="40"/>
      <c r="H74" s="14" t="s">
        <v>13</v>
      </c>
      <c r="I74" s="15" t="s">
        <v>14</v>
      </c>
      <c r="J74" s="15" t="s">
        <v>15</v>
      </c>
    </row>
    <row r="75" spans="1:10" ht="12.75" customHeight="1">
      <c r="A75" s="60"/>
      <c r="B75" s="60"/>
      <c r="C75" s="60"/>
      <c r="D75" s="60"/>
      <c r="E75" s="63"/>
      <c r="F75" s="45"/>
      <c r="G75" s="40"/>
      <c r="H75" s="7">
        <f>$G$73*50/100</f>
        <v>16000</v>
      </c>
      <c r="I75" s="7">
        <f>$G$73*48.36037153965/100</f>
        <v>15475.318892688</v>
      </c>
      <c r="J75" s="7">
        <f>$G$73*1.63962846035/100</f>
        <v>524.681107312</v>
      </c>
    </row>
    <row r="76" spans="1:10" ht="12.75" customHeight="1">
      <c r="A76" s="60"/>
      <c r="B76" s="60"/>
      <c r="C76" s="60"/>
      <c r="D76" s="60"/>
      <c r="E76" s="63"/>
      <c r="F76" s="46" t="s">
        <v>31</v>
      </c>
      <c r="G76" s="40"/>
      <c r="H76" s="7" t="s">
        <v>11</v>
      </c>
      <c r="I76" s="22" t="s">
        <v>11</v>
      </c>
      <c r="J76" s="22" t="s">
        <v>11</v>
      </c>
    </row>
    <row r="77" spans="1:10" ht="12.75" customHeight="1">
      <c r="A77" s="60"/>
      <c r="B77" s="60"/>
      <c r="C77" s="60"/>
      <c r="D77" s="60"/>
      <c r="E77" s="63"/>
      <c r="F77" s="46"/>
      <c r="G77" s="40"/>
      <c r="H77" s="14" t="s">
        <v>12</v>
      </c>
      <c r="I77" s="15" t="s">
        <v>12</v>
      </c>
      <c r="J77" s="15" t="s">
        <v>12</v>
      </c>
    </row>
    <row r="78" spans="1:10" ht="12.75" customHeight="1">
      <c r="A78" s="60"/>
      <c r="B78" s="60"/>
      <c r="C78" s="60"/>
      <c r="D78" s="60"/>
      <c r="E78" s="63"/>
      <c r="F78" s="46"/>
      <c r="G78" s="48" t="s">
        <v>43</v>
      </c>
      <c r="H78" s="14" t="s">
        <v>0</v>
      </c>
      <c r="I78" s="15" t="s">
        <v>0</v>
      </c>
      <c r="J78" s="15" t="s">
        <v>0</v>
      </c>
    </row>
    <row r="79" spans="1:10" ht="12.75" customHeight="1" thickBot="1">
      <c r="A79" s="61"/>
      <c r="B79" s="61"/>
      <c r="C79" s="61"/>
      <c r="D79" s="61"/>
      <c r="E79" s="64"/>
      <c r="F79" s="47"/>
      <c r="G79" s="49"/>
      <c r="H79" s="16" t="s">
        <v>49</v>
      </c>
      <c r="I79" s="23" t="s">
        <v>49</v>
      </c>
      <c r="J79" s="23" t="s">
        <v>49</v>
      </c>
    </row>
    <row r="80" spans="1:12" ht="12.75">
      <c r="A80" s="13"/>
      <c r="B80" s="13"/>
      <c r="C80" s="13"/>
      <c r="D80" s="13"/>
      <c r="E80" s="13"/>
      <c r="F80" s="19"/>
      <c r="G80" s="20"/>
      <c r="H80" s="19"/>
      <c r="I80" s="19"/>
      <c r="J80" s="19"/>
      <c r="L80" s="32"/>
    </row>
    <row r="81" spans="1:10" ht="12.75">
      <c r="A81" s="13"/>
      <c r="B81" s="13"/>
      <c r="C81" s="13"/>
      <c r="D81" s="13"/>
      <c r="E81" s="13"/>
      <c r="F81" s="13"/>
      <c r="G81" s="27"/>
      <c r="H81" s="28"/>
      <c r="I81" s="28"/>
      <c r="J81" s="28"/>
    </row>
    <row r="82" spans="1:10" ht="12.75">
      <c r="A82" s="13"/>
      <c r="B82" s="13"/>
      <c r="C82" s="13"/>
      <c r="D82" s="13"/>
      <c r="E82" s="13"/>
      <c r="F82" s="13"/>
      <c r="G82" s="13"/>
      <c r="H82" s="21"/>
      <c r="I82" s="21"/>
      <c r="J82" s="21"/>
    </row>
    <row r="83" spans="1:10" ht="12.75" customHeight="1">
      <c r="A83" s="69" t="s">
        <v>19</v>
      </c>
      <c r="B83" s="69"/>
      <c r="C83" s="69"/>
      <c r="D83" s="69"/>
      <c r="E83" s="69"/>
      <c r="F83" s="69"/>
      <c r="G83" s="69"/>
      <c r="H83" s="69"/>
      <c r="I83" s="69"/>
      <c r="J83" s="69"/>
    </row>
    <row r="84" spans="1:10" ht="8.25" customHeight="1">
      <c r="A84" s="70"/>
      <c r="B84" s="71"/>
      <c r="C84" s="71"/>
      <c r="D84" s="71"/>
      <c r="E84" s="71"/>
      <c r="F84" s="71"/>
      <c r="G84" s="71"/>
      <c r="H84" s="71"/>
      <c r="I84" s="71"/>
      <c r="J84" s="72"/>
    </row>
    <row r="85" spans="1:10" ht="22.5" customHeight="1" thickBot="1">
      <c r="A85" s="25" t="s">
        <v>8</v>
      </c>
      <c r="B85" s="25" t="s">
        <v>3</v>
      </c>
      <c r="C85" s="25" t="s">
        <v>7</v>
      </c>
      <c r="D85" s="25" t="s">
        <v>2</v>
      </c>
      <c r="E85" s="25" t="s">
        <v>1</v>
      </c>
      <c r="F85" s="10" t="s">
        <v>46</v>
      </c>
      <c r="G85" s="10" t="s">
        <v>9</v>
      </c>
      <c r="H85" s="30" t="s">
        <v>4</v>
      </c>
      <c r="I85" s="30" t="s">
        <v>5</v>
      </c>
      <c r="J85" s="30" t="s">
        <v>6</v>
      </c>
    </row>
    <row r="86" spans="1:10" ht="12.75" customHeight="1">
      <c r="A86" s="54">
        <v>1</v>
      </c>
      <c r="B86" s="54" t="s">
        <v>40</v>
      </c>
      <c r="C86" s="54" t="s">
        <v>41</v>
      </c>
      <c r="D86" s="54" t="s">
        <v>21</v>
      </c>
      <c r="E86" s="54" t="s">
        <v>22</v>
      </c>
      <c r="F86" s="44">
        <v>605172</v>
      </c>
      <c r="G86" s="39">
        <v>57600</v>
      </c>
      <c r="H86" s="17" t="s">
        <v>10</v>
      </c>
      <c r="I86" s="17" t="s">
        <v>10</v>
      </c>
      <c r="J86" s="17" t="s">
        <v>10</v>
      </c>
    </row>
    <row r="87" spans="1:10" ht="12.75" customHeight="1">
      <c r="A87" s="54"/>
      <c r="B87" s="54"/>
      <c r="C87" s="54"/>
      <c r="D87" s="54"/>
      <c r="E87" s="54"/>
      <c r="F87" s="45"/>
      <c r="G87" s="40"/>
      <c r="H87" s="14" t="s">
        <v>13</v>
      </c>
      <c r="I87" s="14" t="s">
        <v>14</v>
      </c>
      <c r="J87" s="14" t="s">
        <v>15</v>
      </c>
    </row>
    <row r="88" spans="1:10" ht="12.75" customHeight="1">
      <c r="A88" s="54"/>
      <c r="B88" s="54"/>
      <c r="C88" s="54"/>
      <c r="D88" s="54"/>
      <c r="E88" s="54"/>
      <c r="F88" s="45"/>
      <c r="G88" s="40"/>
      <c r="H88" s="7">
        <f>$G$86*50/100</f>
        <v>28800</v>
      </c>
      <c r="I88" s="7">
        <f>$G$86*48.36037153965/100</f>
        <v>27855.574006838397</v>
      </c>
      <c r="J88" s="7">
        <f>$G$86*1.63962846035/100</f>
        <v>944.4259931616001</v>
      </c>
    </row>
    <row r="89" spans="1:10" ht="12.75" customHeight="1">
      <c r="A89" s="54"/>
      <c r="B89" s="54"/>
      <c r="C89" s="54"/>
      <c r="D89" s="54"/>
      <c r="E89" s="54"/>
      <c r="F89" s="46" t="s">
        <v>23</v>
      </c>
      <c r="G89" s="40"/>
      <c r="H89" s="7" t="s">
        <v>11</v>
      </c>
      <c r="I89" s="7" t="s">
        <v>11</v>
      </c>
      <c r="J89" s="7" t="s">
        <v>11</v>
      </c>
    </row>
    <row r="90" spans="1:10" ht="12.75" customHeight="1">
      <c r="A90" s="54"/>
      <c r="B90" s="54"/>
      <c r="C90" s="54"/>
      <c r="D90" s="54"/>
      <c r="E90" s="54"/>
      <c r="F90" s="46"/>
      <c r="G90" s="40"/>
      <c r="H90" s="14" t="s">
        <v>12</v>
      </c>
      <c r="I90" s="14" t="s">
        <v>12</v>
      </c>
      <c r="J90" s="14" t="s">
        <v>12</v>
      </c>
    </row>
    <row r="91" spans="1:10" ht="12.75" customHeight="1">
      <c r="A91" s="54"/>
      <c r="B91" s="54"/>
      <c r="C91" s="54"/>
      <c r="D91" s="54"/>
      <c r="E91" s="54"/>
      <c r="F91" s="46"/>
      <c r="G91" s="40" t="s">
        <v>44</v>
      </c>
      <c r="H91" s="14" t="s">
        <v>0</v>
      </c>
      <c r="I91" s="14" t="s">
        <v>0</v>
      </c>
      <c r="J91" s="14" t="s">
        <v>0</v>
      </c>
    </row>
    <row r="92" spans="1:10" ht="12.75" customHeight="1" thickBot="1">
      <c r="A92" s="54"/>
      <c r="B92" s="54"/>
      <c r="C92" s="54"/>
      <c r="D92" s="54"/>
      <c r="E92" s="54"/>
      <c r="F92" s="47"/>
      <c r="G92" s="41"/>
      <c r="H92" s="16" t="s">
        <v>16</v>
      </c>
      <c r="I92" s="16" t="s">
        <v>16</v>
      </c>
      <c r="J92" s="16" t="s">
        <v>16</v>
      </c>
    </row>
    <row r="93" spans="1:10" ht="12.75" customHeight="1">
      <c r="A93" s="54"/>
      <c r="B93" s="54"/>
      <c r="C93" s="54"/>
      <c r="D93" s="54"/>
      <c r="E93" s="54"/>
      <c r="F93" s="44">
        <v>605173</v>
      </c>
      <c r="G93" s="33">
        <v>542400</v>
      </c>
      <c r="H93" s="17" t="s">
        <v>10</v>
      </c>
      <c r="I93" s="15" t="s">
        <v>10</v>
      </c>
      <c r="J93" s="15" t="s">
        <v>10</v>
      </c>
    </row>
    <row r="94" spans="1:10" ht="12.75" customHeight="1">
      <c r="A94" s="54"/>
      <c r="B94" s="54"/>
      <c r="C94" s="54"/>
      <c r="D94" s="54"/>
      <c r="E94" s="54"/>
      <c r="F94" s="45"/>
      <c r="G94" s="34" t="s">
        <v>42</v>
      </c>
      <c r="H94" s="14" t="s">
        <v>13</v>
      </c>
      <c r="I94" s="15" t="s">
        <v>14</v>
      </c>
      <c r="J94" s="15" t="s">
        <v>15</v>
      </c>
    </row>
    <row r="95" spans="1:10" ht="12.75" customHeight="1">
      <c r="A95" s="54"/>
      <c r="B95" s="54"/>
      <c r="C95" s="54"/>
      <c r="D95" s="54"/>
      <c r="E95" s="54"/>
      <c r="F95" s="45"/>
      <c r="G95" s="50">
        <v>142400</v>
      </c>
      <c r="H95" s="7">
        <f>$G$95*50/100</f>
        <v>71200</v>
      </c>
      <c r="I95" s="7">
        <f>$G$95*48.36037153965/100</f>
        <v>68865.16907246159</v>
      </c>
      <c r="J95" s="7">
        <f>$G$95*1.63962846035/100</f>
        <v>2334.8309275384</v>
      </c>
    </row>
    <row r="96" spans="1:10" ht="12.75" customHeight="1">
      <c r="A96" s="54"/>
      <c r="B96" s="54"/>
      <c r="C96" s="54"/>
      <c r="D96" s="54"/>
      <c r="E96" s="54"/>
      <c r="F96" s="45"/>
      <c r="G96" s="50"/>
      <c r="H96" s="7" t="s">
        <v>11</v>
      </c>
      <c r="I96" s="22" t="s">
        <v>11</v>
      </c>
      <c r="J96" s="22" t="s">
        <v>11</v>
      </c>
    </row>
    <row r="97" spans="1:10" ht="12.75" customHeight="1">
      <c r="A97" s="54"/>
      <c r="B97" s="54"/>
      <c r="C97" s="54"/>
      <c r="D97" s="54"/>
      <c r="E97" s="54"/>
      <c r="F97" s="45"/>
      <c r="G97" s="50"/>
      <c r="H97" s="14" t="s">
        <v>12</v>
      </c>
      <c r="I97" s="15" t="s">
        <v>12</v>
      </c>
      <c r="J97" s="15" t="s">
        <v>12</v>
      </c>
    </row>
    <row r="98" spans="1:10" ht="12.75" customHeight="1">
      <c r="A98" s="54"/>
      <c r="B98" s="54"/>
      <c r="C98" s="54"/>
      <c r="D98" s="54"/>
      <c r="E98" s="54"/>
      <c r="F98" s="45"/>
      <c r="G98" s="50" t="s">
        <v>44</v>
      </c>
      <c r="H98" s="14" t="s">
        <v>0</v>
      </c>
      <c r="I98" s="15" t="s">
        <v>0</v>
      </c>
      <c r="J98" s="15" t="s">
        <v>0</v>
      </c>
    </row>
    <row r="99" spans="1:10" ht="12.75" customHeight="1" thickBot="1">
      <c r="A99" s="54"/>
      <c r="B99" s="54"/>
      <c r="C99" s="54"/>
      <c r="D99" s="54"/>
      <c r="E99" s="54"/>
      <c r="F99" s="45"/>
      <c r="G99" s="58"/>
      <c r="H99" s="16" t="s">
        <v>16</v>
      </c>
      <c r="I99" s="23" t="s">
        <v>16</v>
      </c>
      <c r="J99" s="23" t="s">
        <v>16</v>
      </c>
    </row>
    <row r="100" spans="1:10" ht="12.75" customHeight="1">
      <c r="A100" s="54"/>
      <c r="B100" s="54"/>
      <c r="C100" s="54"/>
      <c r="D100" s="54"/>
      <c r="E100" s="54"/>
      <c r="F100" s="45"/>
      <c r="G100" s="57">
        <v>200000</v>
      </c>
      <c r="H100" s="17" t="s">
        <v>10</v>
      </c>
      <c r="I100" s="15" t="s">
        <v>10</v>
      </c>
      <c r="J100" s="15" t="s">
        <v>10</v>
      </c>
    </row>
    <row r="101" spans="1:10" ht="12.75" customHeight="1">
      <c r="A101" s="54"/>
      <c r="B101" s="54"/>
      <c r="C101" s="54"/>
      <c r="D101" s="54"/>
      <c r="E101" s="54"/>
      <c r="F101" s="45"/>
      <c r="G101" s="50"/>
      <c r="H101" s="14" t="s">
        <v>13</v>
      </c>
      <c r="I101" s="15" t="s">
        <v>14</v>
      </c>
      <c r="J101" s="15" t="s">
        <v>15</v>
      </c>
    </row>
    <row r="102" spans="1:10" ht="12.75" customHeight="1">
      <c r="A102" s="54"/>
      <c r="B102" s="54"/>
      <c r="C102" s="54"/>
      <c r="D102" s="54"/>
      <c r="E102" s="54"/>
      <c r="F102" s="45"/>
      <c r="G102" s="50"/>
      <c r="H102" s="7">
        <f>$G$100*50/100</f>
        <v>100000</v>
      </c>
      <c r="I102" s="7">
        <f>$G$100*48.36037153965/100</f>
        <v>96720.7430793</v>
      </c>
      <c r="J102" s="7">
        <f>$G$100*1.63962846035/100</f>
        <v>3279.2569206999997</v>
      </c>
    </row>
    <row r="103" spans="1:10" ht="12.75" customHeight="1">
      <c r="A103" s="54"/>
      <c r="B103" s="54"/>
      <c r="C103" s="54"/>
      <c r="D103" s="54"/>
      <c r="E103" s="54"/>
      <c r="F103" s="45"/>
      <c r="G103" s="50"/>
      <c r="H103" s="7" t="s">
        <v>11</v>
      </c>
      <c r="I103" s="22" t="s">
        <v>11</v>
      </c>
      <c r="J103" s="22" t="s">
        <v>11</v>
      </c>
    </row>
    <row r="104" spans="1:10" ht="12.75" customHeight="1">
      <c r="A104" s="54"/>
      <c r="B104" s="54"/>
      <c r="C104" s="54"/>
      <c r="D104" s="54"/>
      <c r="E104" s="54"/>
      <c r="F104" s="46" t="s">
        <v>24</v>
      </c>
      <c r="G104" s="50"/>
      <c r="H104" s="14" t="s">
        <v>12</v>
      </c>
      <c r="I104" s="15" t="s">
        <v>12</v>
      </c>
      <c r="J104" s="15" t="s">
        <v>12</v>
      </c>
    </row>
    <row r="105" spans="1:10" ht="12.75" customHeight="1">
      <c r="A105" s="54"/>
      <c r="B105" s="54"/>
      <c r="C105" s="54"/>
      <c r="D105" s="54"/>
      <c r="E105" s="54"/>
      <c r="F105" s="46"/>
      <c r="G105" s="50" t="s">
        <v>45</v>
      </c>
      <c r="H105" s="14" t="s">
        <v>0</v>
      </c>
      <c r="I105" s="15" t="s">
        <v>0</v>
      </c>
      <c r="J105" s="15" t="s">
        <v>0</v>
      </c>
    </row>
    <row r="106" spans="1:10" ht="12.75" customHeight="1" thickBot="1">
      <c r="A106" s="54"/>
      <c r="B106" s="54"/>
      <c r="C106" s="54"/>
      <c r="D106" s="54"/>
      <c r="E106" s="54"/>
      <c r="F106" s="46"/>
      <c r="G106" s="58"/>
      <c r="H106" s="16" t="s">
        <v>48</v>
      </c>
      <c r="I106" s="23" t="s">
        <v>48</v>
      </c>
      <c r="J106" s="23" t="s">
        <v>48</v>
      </c>
    </row>
    <row r="107" spans="1:10" ht="12.75" customHeight="1">
      <c r="A107" s="54"/>
      <c r="B107" s="54"/>
      <c r="C107" s="54"/>
      <c r="D107" s="54"/>
      <c r="E107" s="54"/>
      <c r="F107" s="46"/>
      <c r="G107" s="55">
        <v>200000</v>
      </c>
      <c r="H107" s="17" t="s">
        <v>10</v>
      </c>
      <c r="I107" s="15" t="s">
        <v>10</v>
      </c>
      <c r="J107" s="15" t="s">
        <v>10</v>
      </c>
    </row>
    <row r="108" spans="1:10" ht="12.75" customHeight="1">
      <c r="A108" s="54"/>
      <c r="B108" s="54"/>
      <c r="C108" s="54"/>
      <c r="D108" s="54"/>
      <c r="E108" s="54"/>
      <c r="F108" s="46"/>
      <c r="G108" s="56"/>
      <c r="H108" s="14" t="s">
        <v>13</v>
      </c>
      <c r="I108" s="15" t="s">
        <v>14</v>
      </c>
      <c r="J108" s="15" t="s">
        <v>15</v>
      </c>
    </row>
    <row r="109" spans="1:10" ht="12.75" customHeight="1">
      <c r="A109" s="54"/>
      <c r="B109" s="54"/>
      <c r="C109" s="54"/>
      <c r="D109" s="54"/>
      <c r="E109" s="54"/>
      <c r="F109" s="46"/>
      <c r="G109" s="56"/>
      <c r="H109" s="7">
        <f>$G$107*50/100</f>
        <v>100000</v>
      </c>
      <c r="I109" s="7">
        <f>$G$107*48.36037153965/100</f>
        <v>96720.7430793</v>
      </c>
      <c r="J109" s="7">
        <f>$G$107*1.63962846035/100</f>
        <v>3279.2569206999997</v>
      </c>
    </row>
    <row r="110" spans="1:10" ht="12.75" customHeight="1">
      <c r="A110" s="54"/>
      <c r="B110" s="54"/>
      <c r="C110" s="54"/>
      <c r="D110" s="54"/>
      <c r="E110" s="54"/>
      <c r="F110" s="46"/>
      <c r="G110" s="56"/>
      <c r="H110" s="7" t="s">
        <v>11</v>
      </c>
      <c r="I110" s="22" t="s">
        <v>11</v>
      </c>
      <c r="J110" s="22" t="s">
        <v>11</v>
      </c>
    </row>
    <row r="111" spans="1:10" ht="12.75" customHeight="1">
      <c r="A111" s="54"/>
      <c r="B111" s="54"/>
      <c r="C111" s="54"/>
      <c r="D111" s="54"/>
      <c r="E111" s="54"/>
      <c r="F111" s="46"/>
      <c r="G111" s="56"/>
      <c r="H111" s="14" t="s">
        <v>12</v>
      </c>
      <c r="I111" s="15" t="s">
        <v>12</v>
      </c>
      <c r="J111" s="15" t="s">
        <v>12</v>
      </c>
    </row>
    <row r="112" spans="1:10" ht="12.75" customHeight="1">
      <c r="A112" s="54"/>
      <c r="B112" s="54"/>
      <c r="C112" s="54"/>
      <c r="D112" s="54"/>
      <c r="E112" s="54"/>
      <c r="F112" s="46"/>
      <c r="G112" s="48" t="s">
        <v>43</v>
      </c>
      <c r="H112" s="14" t="s">
        <v>0</v>
      </c>
      <c r="I112" s="15" t="s">
        <v>0</v>
      </c>
      <c r="J112" s="15" t="s">
        <v>0</v>
      </c>
    </row>
    <row r="113" spans="1:10" ht="12.75" customHeight="1" thickBot="1">
      <c r="A113" s="54"/>
      <c r="B113" s="54"/>
      <c r="C113" s="54"/>
      <c r="D113" s="54"/>
      <c r="E113" s="54"/>
      <c r="F113" s="47"/>
      <c r="G113" s="49"/>
      <c r="H113" s="16" t="s">
        <v>49</v>
      </c>
      <c r="I113" s="23" t="s">
        <v>49</v>
      </c>
      <c r="J113" s="23" t="s">
        <v>49</v>
      </c>
    </row>
    <row r="115" spans="6:10" ht="24" customHeight="1">
      <c r="F115" s="67" t="s">
        <v>10</v>
      </c>
      <c r="G115" s="68"/>
      <c r="H115" s="18" t="s">
        <v>13</v>
      </c>
      <c r="I115" s="18" t="s">
        <v>14</v>
      </c>
      <c r="J115" s="18" t="s">
        <v>15</v>
      </c>
    </row>
    <row r="116" spans="5:10" ht="12.75">
      <c r="E116" s="37" t="s">
        <v>53</v>
      </c>
      <c r="F116" s="66" t="s">
        <v>50</v>
      </c>
      <c r="G116" s="66"/>
      <c r="H116" s="26">
        <f>H88+H95</f>
        <v>100000</v>
      </c>
      <c r="I116" s="26">
        <f>I88+I95</f>
        <v>96720.74307929998</v>
      </c>
      <c r="J116" s="26">
        <f>J88+J95</f>
        <v>3279.2569207</v>
      </c>
    </row>
    <row r="117" spans="5:10" ht="12.75">
      <c r="E117" s="37" t="s">
        <v>53</v>
      </c>
      <c r="F117" s="66" t="s">
        <v>51</v>
      </c>
      <c r="G117" s="66"/>
      <c r="H117" s="26">
        <f>H102</f>
        <v>100000</v>
      </c>
      <c r="I117" s="26">
        <f>I102</f>
        <v>96720.7430793</v>
      </c>
      <c r="J117" s="26">
        <f>J102</f>
        <v>3279.2569206999997</v>
      </c>
    </row>
    <row r="118" spans="5:10" ht="12.75">
      <c r="E118" s="37" t="s">
        <v>54</v>
      </c>
      <c r="F118" s="66" t="s">
        <v>52</v>
      </c>
      <c r="G118" s="66"/>
      <c r="H118" s="26">
        <f>H109</f>
        <v>100000</v>
      </c>
      <c r="I118" s="26">
        <f>I109</f>
        <v>96720.7430793</v>
      </c>
      <c r="J118" s="26">
        <f>J109</f>
        <v>3279.2569206999997</v>
      </c>
    </row>
    <row r="119" spans="5:10" ht="12.75">
      <c r="E119" s="37" t="s">
        <v>53</v>
      </c>
      <c r="F119" s="66" t="s">
        <v>55</v>
      </c>
      <c r="G119" s="66"/>
      <c r="H119" s="26">
        <f>H13+H20+H27+H47</f>
        <v>50000</v>
      </c>
      <c r="I119" s="26">
        <f>I13+I20+I27+I47</f>
        <v>48360.37153965</v>
      </c>
      <c r="J119" s="26">
        <f>J13+J20+J27+J47</f>
        <v>1639.62846035</v>
      </c>
    </row>
    <row r="120" spans="5:10" ht="12.75">
      <c r="E120" s="37" t="s">
        <v>53</v>
      </c>
      <c r="F120" s="66" t="s">
        <v>56</v>
      </c>
      <c r="G120" s="66"/>
      <c r="H120" s="26">
        <f>H34+H54</f>
        <v>50000</v>
      </c>
      <c r="I120" s="26">
        <f>I34+I54</f>
        <v>48360.37153965</v>
      </c>
      <c r="J120" s="26">
        <f>J34+J54</f>
        <v>1639.62846035</v>
      </c>
    </row>
    <row r="121" spans="5:10" ht="12.75">
      <c r="E121" s="37" t="s">
        <v>54</v>
      </c>
      <c r="F121" s="66" t="s">
        <v>57</v>
      </c>
      <c r="G121" s="66"/>
      <c r="H121" s="26">
        <f>H61+H68+H75</f>
        <v>50000</v>
      </c>
      <c r="I121" s="26">
        <f>I61+I68+I75</f>
        <v>48360.37153964999</v>
      </c>
      <c r="J121" s="26">
        <f>J61+J68+J75</f>
        <v>1639.62846035</v>
      </c>
    </row>
    <row r="122" spans="5:10" ht="12" customHeight="1">
      <c r="E122" s="38"/>
      <c r="F122" s="65"/>
      <c r="G122" s="65"/>
      <c r="H122" s="29"/>
      <c r="I122" s="29"/>
      <c r="J122" s="29"/>
    </row>
  </sheetData>
  <mergeCells count="77">
    <mergeCell ref="C11:C38"/>
    <mergeCell ref="D11:D38"/>
    <mergeCell ref="A8:J8"/>
    <mergeCell ref="A43:J43"/>
    <mergeCell ref="A5:J5"/>
    <mergeCell ref="A1:J4"/>
    <mergeCell ref="A9:J9"/>
    <mergeCell ref="A42:J42"/>
    <mergeCell ref="A7:J7"/>
    <mergeCell ref="A6:J6"/>
    <mergeCell ref="A11:A38"/>
    <mergeCell ref="B11:B38"/>
    <mergeCell ref="F115:G115"/>
    <mergeCell ref="F116:G116"/>
    <mergeCell ref="F117:G117"/>
    <mergeCell ref="A83:J83"/>
    <mergeCell ref="A84:J84"/>
    <mergeCell ref="F86:F88"/>
    <mergeCell ref="B86:B113"/>
    <mergeCell ref="A86:A113"/>
    <mergeCell ref="G105:G106"/>
    <mergeCell ref="F122:G122"/>
    <mergeCell ref="F118:G118"/>
    <mergeCell ref="F119:G119"/>
    <mergeCell ref="F121:G121"/>
    <mergeCell ref="F120:G120"/>
    <mergeCell ref="F32:F34"/>
    <mergeCell ref="F35:F38"/>
    <mergeCell ref="E11:E38"/>
    <mergeCell ref="E45:E79"/>
    <mergeCell ref="F45:F55"/>
    <mergeCell ref="F56:F65"/>
    <mergeCell ref="A45:A79"/>
    <mergeCell ref="B45:B79"/>
    <mergeCell ref="C45:C79"/>
    <mergeCell ref="D45:D79"/>
    <mergeCell ref="G100:G104"/>
    <mergeCell ref="G98:G99"/>
    <mergeCell ref="F66:F68"/>
    <mergeCell ref="F69:F72"/>
    <mergeCell ref="G107:G111"/>
    <mergeCell ref="G112:G113"/>
    <mergeCell ref="F73:F75"/>
    <mergeCell ref="F76:F79"/>
    <mergeCell ref="G73:G77"/>
    <mergeCell ref="G78:G79"/>
    <mergeCell ref="G86:G90"/>
    <mergeCell ref="G91:G92"/>
    <mergeCell ref="G95:G97"/>
    <mergeCell ref="F89:F92"/>
    <mergeCell ref="F104:F113"/>
    <mergeCell ref="E86:E113"/>
    <mergeCell ref="D86:D113"/>
    <mergeCell ref="C86:C113"/>
    <mergeCell ref="F93:F103"/>
    <mergeCell ref="F25:F27"/>
    <mergeCell ref="F28:F31"/>
    <mergeCell ref="F18:F20"/>
    <mergeCell ref="F21:F24"/>
    <mergeCell ref="F11:F13"/>
    <mergeCell ref="F14:F17"/>
    <mergeCell ref="G66:G70"/>
    <mergeCell ref="G71:G72"/>
    <mergeCell ref="G47:G49"/>
    <mergeCell ref="G50:G51"/>
    <mergeCell ref="G52:G56"/>
    <mergeCell ref="G57:G58"/>
    <mergeCell ref="G59:G63"/>
    <mergeCell ref="G64:G65"/>
    <mergeCell ref="G11:G15"/>
    <mergeCell ref="G16:G17"/>
    <mergeCell ref="G18:G22"/>
    <mergeCell ref="G23:G24"/>
    <mergeCell ref="G25:G29"/>
    <mergeCell ref="G30:G31"/>
    <mergeCell ref="G32:G36"/>
    <mergeCell ref="G37:G38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8" r:id="rId1"/>
  <headerFooter alignWithMargins="0">
    <oddHeader>&amp;L&amp;F&amp;R&amp;A</oddHeader>
  </headerFooter>
  <rowBreaks count="2" manualBreakCount="2">
    <brk id="40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GIORGIO MARINI</cp:lastModifiedBy>
  <cp:lastPrinted>2009-04-17T15:02:23Z</cp:lastPrinted>
  <dcterms:created xsi:type="dcterms:W3CDTF">2007-11-22T14:21:40Z</dcterms:created>
  <dcterms:modified xsi:type="dcterms:W3CDTF">2009-04-17T15:10:27Z</dcterms:modified>
  <cp:category/>
  <cp:version/>
  <cp:contentType/>
  <cp:contentStatus/>
</cp:coreProperties>
</file>