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isoccupati prim scad" sheetId="1" r:id="rId1"/>
  </sheets>
  <definedNames>
    <definedName name="_xlnm.Print_Area" localSheetId="0">'Disoccupati prim scad'!$A$1:$J$332</definedName>
  </definedNames>
  <calcPr fullCalcOnLoad="1"/>
</workbook>
</file>

<file path=xl/sharedStrings.xml><?xml version="1.0" encoding="utf-8"?>
<sst xmlns="http://schemas.openxmlformats.org/spreadsheetml/2006/main" count="975" uniqueCount="123">
  <si>
    <t>Cca 100202</t>
  </si>
  <si>
    <t>Titolo</t>
  </si>
  <si>
    <t>Proponente</t>
  </si>
  <si>
    <t>Cod.</t>
  </si>
  <si>
    <t>Impegni FSE</t>
  </si>
  <si>
    <t>Impegni LAV</t>
  </si>
  <si>
    <t>Impegni REG</t>
  </si>
  <si>
    <t>Ob. Sp.</t>
  </si>
  <si>
    <t>N. Pr.</t>
  </si>
  <si>
    <t>Fin. Azioni</t>
  </si>
  <si>
    <t>Cdr DP0301</t>
  </si>
  <si>
    <t>Cdc DP0300</t>
  </si>
  <si>
    <t>articolo FSE</t>
  </si>
  <si>
    <t>articolo LAV</t>
  </si>
  <si>
    <t>articolo REG</t>
  </si>
  <si>
    <t xml:space="preserve">Progetto della Linea 5b ammesso a finanziamento </t>
  </si>
  <si>
    <t>Azioni</t>
  </si>
  <si>
    <t>Form</t>
  </si>
  <si>
    <t>No Form</t>
  </si>
  <si>
    <t>di cui</t>
  </si>
  <si>
    <t>Ob. 448  e.f. 2009</t>
  </si>
  <si>
    <t>Ob.   e.f. 2010</t>
  </si>
  <si>
    <t>Impegni</t>
  </si>
  <si>
    <t>Prenotazioni</t>
  </si>
  <si>
    <t>Ob.  e.f. 2010</t>
  </si>
  <si>
    <t>POR - Programma Operativo del Fondo Sociale Europeo - Obiettivo 2 - Competitività regionale e Occupazione Regione Lazio 2007 / 2013 
PET - Piano Esecutivo Triennale Provincia di Roma 2008 / 2010  Asse “II” - Occupabilità  - Obiettivi Specifici “e” e “f”
Avviso Pubblico “B” - per la presentazione di proposte progettuali finalizzate allo Sviluppo dell’Occupabilità delle Lavoratrici e dei Lavoratori “Formazione Lavoratori Inoccupati e Disoccupati”  -  D.D.  R.U. n. 8102 del 18/12/2008</t>
  </si>
  <si>
    <t>DIS 1-25</t>
  </si>
  <si>
    <t xml:space="preserve">Progetti della Linea 1 ammessi a finanziamento </t>
  </si>
  <si>
    <t>"e"</t>
  </si>
  <si>
    <t>Albatros Soc. Cooperativa</t>
  </si>
  <si>
    <t>Gestione del verde e delle risorse agricole con tecniche ecocompatibili</t>
  </si>
  <si>
    <t>Capitolo POROCC</t>
  </si>
  <si>
    <t>Iris T&amp;O - Tecnologie &amp; Organizzazione</t>
  </si>
  <si>
    <t>DIS 1-19</t>
  </si>
  <si>
    <t>Strumenti tecnici per la sostenibilità energetica</t>
  </si>
  <si>
    <t xml:space="preserve">Progetti della Linea 2 ammessi a finanziamento </t>
  </si>
  <si>
    <t>DIS 2-10</t>
  </si>
  <si>
    <t>C.S. Europa Cultura e Sviluppo Associazione Culturale</t>
  </si>
  <si>
    <t>Tecnico ufficio automatizzato (certificato Microsoft IC3)</t>
  </si>
  <si>
    <t>DIS 2-01</t>
  </si>
  <si>
    <t>DIS 2-06</t>
  </si>
  <si>
    <t>DIS 2-07</t>
  </si>
  <si>
    <t>Centro Manuela Mezzelani</t>
  </si>
  <si>
    <t>Assistente familiare</t>
  </si>
  <si>
    <t>En.A.I.P. Lazio</t>
  </si>
  <si>
    <t>Addetto alla gestione di magazzino</t>
  </si>
  <si>
    <t>Cattaneo S.r.l.</t>
  </si>
  <si>
    <t>Operatore Hardware - Addetto vendita prodotti informatici</t>
  </si>
  <si>
    <t xml:space="preserve">Progetti della Linea 3 ammessi a finanziamento </t>
  </si>
  <si>
    <t>"f"</t>
  </si>
  <si>
    <t>Fondi 2008 Ob. Sp. "e"</t>
  </si>
  <si>
    <t>Fondi 2008 Ob. Sp. "f"</t>
  </si>
  <si>
    <t>e</t>
  </si>
  <si>
    <t>DIS 3-06</t>
  </si>
  <si>
    <t>DIS 3-07</t>
  </si>
  <si>
    <t>ATS: Assogest S.r.l. + Cirps Sapienza Università di Roma + Innovazione sostenibile</t>
  </si>
  <si>
    <t>Professioni Rinnovabili</t>
  </si>
  <si>
    <t>ATS: Istituto Professionale Statale Servizi Commerciali e Turistici "Colonna Gatti" + IRIS T&amp;O</t>
  </si>
  <si>
    <t>Dal sapere al Fare</t>
  </si>
  <si>
    <t xml:space="preserve">Progetti della Linea 4 ammessi a finanziamento </t>
  </si>
  <si>
    <t>DIS 4-07</t>
  </si>
  <si>
    <t>DIS 4-09</t>
  </si>
  <si>
    <t>DIS 4-13</t>
  </si>
  <si>
    <t>Centro Regionale S. Alessio Margherita di Savoia per i ciechi</t>
  </si>
  <si>
    <t>Corso di formazione per operatori dei servizi di assistenza scolastica e domiciliare di persone con deficit visivo</t>
  </si>
  <si>
    <t>Erfap Lazio</t>
  </si>
  <si>
    <t>Aless Don Milani</t>
  </si>
  <si>
    <t>Donne Immigrate ed Assistenza Culturale per l'Integrazione: un'opportunità di lavoro</t>
  </si>
  <si>
    <t xml:space="preserve">Progetti della Linea 5a ammessi a finanziamento </t>
  </si>
  <si>
    <t>DIS 5-13</t>
  </si>
  <si>
    <t>ATS: Associazione MA.GI.CA. + SLC  C.G.I.L. SAI</t>
  </si>
  <si>
    <t>Progetto pilota per la formazione e l'autoimprenditorialità di operatrici teatrali e culturali esperte in pedagogia e coaching aziendale</t>
  </si>
  <si>
    <t>IRS Europa s.c.</t>
  </si>
  <si>
    <t>DIS 5-30</t>
  </si>
  <si>
    <t>Paola 09</t>
  </si>
  <si>
    <t>DIS 5-03</t>
  </si>
  <si>
    <t>Operatore Office</t>
  </si>
  <si>
    <t>DIS 5-05</t>
  </si>
  <si>
    <t>Competenze per il lavoro</t>
  </si>
  <si>
    <t>DIS 5-01</t>
  </si>
  <si>
    <t>Specialista in sicurezza informatica</t>
  </si>
  <si>
    <t xml:space="preserve">Progetto della Linea 5c ammesso a finanziamento </t>
  </si>
  <si>
    <t>DIS 5-46</t>
  </si>
  <si>
    <t>Orchestra del 41° parallelo</t>
  </si>
  <si>
    <t xml:space="preserve">Progetto della Linea 6 ammesso a finanziamento </t>
  </si>
  <si>
    <t>DIS 6-03</t>
  </si>
  <si>
    <t>"e" + "f"</t>
  </si>
  <si>
    <t xml:space="preserve">S.I.L.V.E.R. Sistema Integrato Lavoro, Voucher formativi E Rilevazione dei fabbisogni </t>
  </si>
  <si>
    <t>Determinazione Dirigenziale n. 2769 del 30/04/2009 e n. 2770 del 30/04/2009 ALLEGATO C - PROGETTI AMMESSI CON IMPEGNI FINANZIARI</t>
  </si>
  <si>
    <t>Form1</t>
  </si>
  <si>
    <t>Form2</t>
  </si>
  <si>
    <t>Form3</t>
  </si>
  <si>
    <t>Form4</t>
  </si>
  <si>
    <t>Form5</t>
  </si>
  <si>
    <t>Form6</t>
  </si>
  <si>
    <t>No Form1</t>
  </si>
  <si>
    <t>No Form2</t>
  </si>
  <si>
    <t>No Form3</t>
  </si>
  <si>
    <t>No Form4</t>
  </si>
  <si>
    <t>No Form5</t>
  </si>
  <si>
    <t>No Form6</t>
  </si>
  <si>
    <t>Fondi 2009 Ob. Sp. "f"</t>
  </si>
  <si>
    <t>Prenotazione</t>
  </si>
  <si>
    <t>Fondi 2010 Ob. Sp. "f"</t>
  </si>
  <si>
    <t xml:space="preserve">Segue Progetti della Linea 5a ammessi a finanziamento </t>
  </si>
  <si>
    <t>Segue 1</t>
  </si>
  <si>
    <t>Segue DIS 6-03</t>
  </si>
  <si>
    <t>ATS: Lambda Italia Associazione Culturale + Tetes de bois A.C.</t>
  </si>
  <si>
    <t xml:space="preserve">Segue                                                           S.I.L.V.E.R. Sistema Integrato Lavoro, Voucher formativi E Rilevazione dei fabbisogni </t>
  </si>
  <si>
    <t xml:space="preserve">Segue Progetto della Linea 6 ammesso a finanziamento </t>
  </si>
  <si>
    <t xml:space="preserve">Segue                                                   S.I.L.V.E.R. Sistema Integrato Lavoro, Voucher formativi E Rilevazione dei fabbisogni </t>
  </si>
  <si>
    <t>Segue  DIS 6-03</t>
  </si>
  <si>
    <t>Riepilogo impegni e prenotazioni</t>
  </si>
  <si>
    <t>Ob. Sp. "e" 2008</t>
  </si>
  <si>
    <t>Ob. Sp. "f" 2009</t>
  </si>
  <si>
    <t>Ob. Sp. "f" 2008</t>
  </si>
  <si>
    <t>Ob. Sp. "f" 2010</t>
  </si>
  <si>
    <t>Totali</t>
  </si>
  <si>
    <t>ATS: Associazione Per Formare + Crasform Onlus</t>
  </si>
  <si>
    <t>ATI: Solco S.r.l. +  UNIDATA S.p.A.</t>
  </si>
  <si>
    <t>Segue                            ATI: Solco S.r.l. +  UNIDATA S.p.A.</t>
  </si>
  <si>
    <t>Segue                                    ATI: Solco S.r.l. +  UNIDATA S.p.A.</t>
  </si>
  <si>
    <t>Ob. 448  e.f. 2008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</si>
</sst>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4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4" fontId="1" fillId="0" borderId="0" xfId="17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44" fontId="4" fillId="0" borderId="9" xfId="17" applyFont="1" applyFill="1" applyBorder="1" applyAlignment="1">
      <alignment vertical="center" wrapText="1"/>
    </xf>
    <xf numFmtId="44" fontId="5" fillId="0" borderId="10" xfId="17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44" fontId="3" fillId="0" borderId="0" xfId="17" applyFont="1" applyFill="1" applyBorder="1" applyAlignment="1">
      <alignment horizontal="center" vertical="center" wrapText="1"/>
    </xf>
    <xf numFmtId="44" fontId="3" fillId="0" borderId="9" xfId="17" applyFont="1" applyFill="1" applyBorder="1" applyAlignment="1">
      <alignment vertical="center" wrapText="1"/>
    </xf>
    <xf numFmtId="44" fontId="0" fillId="0" borderId="10" xfId="17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2" fillId="0" borderId="0" xfId="17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4" fontId="4" fillId="0" borderId="10" xfId="17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8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1" fillId="0" borderId="0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4" fontId="3" fillId="0" borderId="10" xfId="17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44" fontId="3" fillId="0" borderId="9" xfId="17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 wrapText="1"/>
    </xf>
    <xf numFmtId="44" fontId="4" fillId="0" borderId="9" xfId="17" applyFont="1" applyFill="1" applyBorder="1" applyAlignment="1">
      <alignment horizontal="center" vertical="center" wrapText="1"/>
    </xf>
    <xf numFmtId="44" fontId="4" fillId="0" borderId="10" xfId="17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top" wrapText="1"/>
    </xf>
    <xf numFmtId="44" fontId="3" fillId="0" borderId="10" xfId="17" applyFont="1" applyFill="1" applyBorder="1" applyAlignment="1">
      <alignment horizontal="center" vertical="top" wrapText="1"/>
    </xf>
    <xf numFmtId="44" fontId="0" fillId="0" borderId="9" xfId="17" applyFont="1" applyFill="1" applyBorder="1" applyAlignment="1">
      <alignment horizontal="center" vertical="center" wrapText="1"/>
    </xf>
    <xf numFmtId="44" fontId="0" fillId="0" borderId="10" xfId="17" applyFont="1" applyFill="1" applyBorder="1" applyAlignment="1">
      <alignment horizontal="center" vertical="center" wrapText="1"/>
    </xf>
    <xf numFmtId="44" fontId="3" fillId="0" borderId="13" xfId="17" applyFont="1" applyFill="1" applyBorder="1" applyAlignment="1">
      <alignment horizontal="center" vertical="center" wrapText="1"/>
    </xf>
    <xf numFmtId="44" fontId="3" fillId="0" borderId="11" xfId="17" applyFont="1" applyFill="1" applyBorder="1" applyAlignment="1">
      <alignment horizontal="center" vertical="center" wrapText="1"/>
    </xf>
    <xf numFmtId="44" fontId="4" fillId="0" borderId="13" xfId="17" applyFont="1" applyFill="1" applyBorder="1" applyAlignment="1">
      <alignment horizontal="center" vertical="center" wrapText="1"/>
    </xf>
    <xf numFmtId="44" fontId="4" fillId="0" borderId="11" xfId="17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4" fontId="3" fillId="0" borderId="21" xfId="17" applyFont="1" applyBorder="1" applyAlignment="1">
      <alignment horizontal="center" vertical="center" wrapText="1"/>
    </xf>
    <xf numFmtId="44" fontId="3" fillId="0" borderId="22" xfId="17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4" fontId="4" fillId="0" borderId="10" xfId="17" applyFont="1" applyFill="1" applyBorder="1" applyAlignment="1">
      <alignment horizontal="center" vertical="top" wrapText="1"/>
    </xf>
    <xf numFmtId="44" fontId="5" fillId="0" borderId="9" xfId="17" applyFont="1" applyFill="1" applyBorder="1" applyAlignment="1">
      <alignment horizontal="center" vertical="center" wrapText="1"/>
    </xf>
    <xf numFmtId="44" fontId="5" fillId="0" borderId="10" xfId="17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2"/>
  <sheetViews>
    <sheetView tabSelected="1" zoomScaleSheetLayoutView="100" workbookViewId="0" topLeftCell="A285">
      <selection activeCell="L307" sqref="L307"/>
    </sheetView>
  </sheetViews>
  <sheetFormatPr defaultColWidth="9.140625" defaultRowHeight="12.75"/>
  <cols>
    <col min="1" max="1" width="6.421875" style="0" customWidth="1"/>
    <col min="2" max="2" width="6.8515625" style="0" customWidth="1"/>
    <col min="3" max="3" width="7.421875" style="0" customWidth="1"/>
    <col min="4" max="4" width="22.140625" style="0" customWidth="1"/>
    <col min="5" max="5" width="23.00390625" style="0" customWidth="1"/>
    <col min="6" max="6" width="11.57421875" style="0" customWidth="1"/>
    <col min="7" max="7" width="11.8515625" style="0" customWidth="1"/>
    <col min="8" max="8" width="14.140625" style="0" customWidth="1"/>
    <col min="9" max="10" width="13.8515625" style="0" customWidth="1"/>
    <col min="11" max="11" width="11.28125" style="0" customWidth="1"/>
    <col min="12" max="12" width="14.8515625" style="0" customWidth="1"/>
    <col min="13" max="13" width="16.8515625" style="0" customWidth="1"/>
    <col min="14" max="14" width="12.57421875" style="0" customWidth="1"/>
    <col min="15" max="15" width="13.421875" style="0" customWidth="1"/>
    <col min="16" max="16" width="11.57421875" style="0" customWidth="1"/>
    <col min="17" max="17" width="12.00390625" style="0" customWidth="1"/>
    <col min="18" max="18" width="13.8515625" style="0" customWidth="1"/>
    <col min="19" max="19" width="13.57421875" style="0" customWidth="1"/>
  </cols>
  <sheetData>
    <row r="2" spans="1:10" ht="12.75">
      <c r="A2" s="107" t="s">
        <v>25</v>
      </c>
      <c r="B2" s="108"/>
      <c r="C2" s="108"/>
      <c r="D2" s="108"/>
      <c r="E2" s="108"/>
      <c r="F2" s="108"/>
      <c r="G2" s="108"/>
      <c r="H2" s="108"/>
      <c r="I2" s="108"/>
      <c r="J2" s="109"/>
    </row>
    <row r="3" spans="1:10" ht="12.75">
      <c r="A3" s="110"/>
      <c r="B3" s="102"/>
      <c r="C3" s="102"/>
      <c r="D3" s="102"/>
      <c r="E3" s="102"/>
      <c r="F3" s="102"/>
      <c r="G3" s="102"/>
      <c r="H3" s="102"/>
      <c r="I3" s="102"/>
      <c r="J3" s="111"/>
    </row>
    <row r="4" spans="1:10" ht="12.75">
      <c r="A4" s="110"/>
      <c r="B4" s="102"/>
      <c r="C4" s="102"/>
      <c r="D4" s="102"/>
      <c r="E4" s="102"/>
      <c r="F4" s="102"/>
      <c r="G4" s="102"/>
      <c r="H4" s="102"/>
      <c r="I4" s="102"/>
      <c r="J4" s="111"/>
    </row>
    <row r="5" spans="1:10" ht="12.75">
      <c r="A5" s="112"/>
      <c r="B5" s="113"/>
      <c r="C5" s="113"/>
      <c r="D5" s="113"/>
      <c r="E5" s="113"/>
      <c r="F5" s="113"/>
      <c r="G5" s="113"/>
      <c r="H5" s="113"/>
      <c r="I5" s="113"/>
      <c r="J5" s="114"/>
    </row>
    <row r="6" spans="1:10" ht="9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</row>
    <row r="7" spans="1:10" ht="12.75">
      <c r="A7" s="118" t="s">
        <v>88</v>
      </c>
      <c r="B7" s="119"/>
      <c r="C7" s="119"/>
      <c r="D7" s="119"/>
      <c r="E7" s="119"/>
      <c r="F7" s="119"/>
      <c r="G7" s="119"/>
      <c r="H7" s="119"/>
      <c r="I7" s="119"/>
      <c r="J7" s="120"/>
    </row>
    <row r="8" spans="1:10" ht="10.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</row>
    <row r="9" spans="1:10" ht="11.25" customHeight="1">
      <c r="A9" s="122" t="s">
        <v>27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0" ht="7.5" customHeight="1">
      <c r="A10" s="115"/>
      <c r="B10" s="116"/>
      <c r="C10" s="116"/>
      <c r="D10" s="116"/>
      <c r="E10" s="116"/>
      <c r="F10" s="116"/>
      <c r="G10" s="116"/>
      <c r="H10" s="116"/>
      <c r="I10" s="116"/>
      <c r="J10" s="117"/>
    </row>
    <row r="11" spans="1:20" s="8" customFormat="1" ht="24" customHeight="1" thickBot="1">
      <c r="A11" s="23" t="s">
        <v>8</v>
      </c>
      <c r="B11" s="23" t="s">
        <v>3</v>
      </c>
      <c r="C11" s="23" t="s">
        <v>7</v>
      </c>
      <c r="D11" s="23" t="s">
        <v>2</v>
      </c>
      <c r="E11" s="23" t="s">
        <v>1</v>
      </c>
      <c r="F11" s="10" t="s">
        <v>16</v>
      </c>
      <c r="G11" s="10" t="s">
        <v>16</v>
      </c>
      <c r="H11" s="25" t="s">
        <v>4</v>
      </c>
      <c r="I11" s="25" t="s">
        <v>5</v>
      </c>
      <c r="J11" s="25" t="s">
        <v>6</v>
      </c>
      <c r="K11" s="12"/>
      <c r="R11" s="9"/>
      <c r="S11" s="9"/>
      <c r="T11" s="9"/>
    </row>
    <row r="12" spans="1:20" ht="12.75" customHeight="1">
      <c r="A12" s="81">
        <v>1</v>
      </c>
      <c r="B12" s="81" t="s">
        <v>26</v>
      </c>
      <c r="C12" s="81" t="s">
        <v>28</v>
      </c>
      <c r="D12" s="81" t="s">
        <v>29</v>
      </c>
      <c r="E12" s="81" t="s">
        <v>30</v>
      </c>
      <c r="F12" s="73">
        <v>605208</v>
      </c>
      <c r="G12" s="75">
        <v>44800</v>
      </c>
      <c r="H12" s="17" t="s">
        <v>31</v>
      </c>
      <c r="I12" s="22" t="s">
        <v>31</v>
      </c>
      <c r="J12" s="22" t="s">
        <v>31</v>
      </c>
      <c r="K12" s="1"/>
      <c r="L12" s="29"/>
      <c r="R12" s="3"/>
      <c r="S12" s="3"/>
      <c r="T12" s="3"/>
    </row>
    <row r="13" spans="1:20" ht="12.75" customHeight="1">
      <c r="A13" s="82"/>
      <c r="B13" s="82"/>
      <c r="C13" s="82"/>
      <c r="D13" s="82"/>
      <c r="E13" s="82"/>
      <c r="F13" s="74"/>
      <c r="G13" s="69"/>
      <c r="H13" s="14" t="s">
        <v>12</v>
      </c>
      <c r="I13" s="15" t="s">
        <v>13</v>
      </c>
      <c r="J13" s="15" t="s">
        <v>14</v>
      </c>
      <c r="K13" s="1"/>
      <c r="R13" s="3"/>
      <c r="S13" s="3"/>
      <c r="T13" s="3"/>
    </row>
    <row r="14" spans="1:20" ht="12.75" customHeight="1">
      <c r="A14" s="82"/>
      <c r="B14" s="82"/>
      <c r="C14" s="82"/>
      <c r="D14" s="82"/>
      <c r="E14" s="82"/>
      <c r="F14" s="74"/>
      <c r="G14" s="69"/>
      <c r="H14" s="26">
        <f>$G$12*50/100</f>
        <v>22400</v>
      </c>
      <c r="I14" s="26">
        <f>$G$12*48.36037153965/100</f>
        <v>21665.446449763196</v>
      </c>
      <c r="J14" s="26">
        <f>$G$12*1.63962846035/100</f>
        <v>734.5535502367999</v>
      </c>
      <c r="K14" s="11"/>
      <c r="R14" s="3"/>
      <c r="S14" s="3"/>
      <c r="T14" s="3"/>
    </row>
    <row r="15" spans="1:20" ht="12.75" customHeight="1">
      <c r="A15" s="82"/>
      <c r="B15" s="82"/>
      <c r="C15" s="82"/>
      <c r="D15" s="82"/>
      <c r="E15" s="82"/>
      <c r="F15" s="76" t="s">
        <v>17</v>
      </c>
      <c r="G15" s="69"/>
      <c r="H15" s="7" t="s">
        <v>10</v>
      </c>
      <c r="I15" s="20" t="s">
        <v>10</v>
      </c>
      <c r="J15" s="20" t="s">
        <v>10</v>
      </c>
      <c r="K15" s="11"/>
      <c r="R15" s="3"/>
      <c r="S15" s="3"/>
      <c r="T15" s="3"/>
    </row>
    <row r="16" spans="1:20" ht="12.75" customHeight="1">
      <c r="A16" s="82"/>
      <c r="B16" s="82"/>
      <c r="C16" s="82"/>
      <c r="D16" s="82"/>
      <c r="E16" s="82"/>
      <c r="F16" s="76"/>
      <c r="G16" s="69"/>
      <c r="H16" s="14" t="s">
        <v>11</v>
      </c>
      <c r="I16" s="15" t="s">
        <v>11</v>
      </c>
      <c r="J16" s="15" t="s">
        <v>11</v>
      </c>
      <c r="K16" s="2"/>
      <c r="R16" s="4"/>
      <c r="S16" s="4"/>
      <c r="T16" s="4"/>
    </row>
    <row r="17" spans="1:20" ht="12.75" customHeight="1">
      <c r="A17" s="82"/>
      <c r="B17" s="82"/>
      <c r="C17" s="82"/>
      <c r="D17" s="82"/>
      <c r="E17" s="82"/>
      <c r="F17" s="76"/>
      <c r="G17" s="71" t="s">
        <v>50</v>
      </c>
      <c r="H17" s="14" t="s">
        <v>0</v>
      </c>
      <c r="I17" s="15" t="s">
        <v>0</v>
      </c>
      <c r="J17" s="15" t="s">
        <v>0</v>
      </c>
      <c r="K17" s="2"/>
      <c r="R17" s="4"/>
      <c r="S17" s="4"/>
      <c r="T17" s="4"/>
    </row>
    <row r="18" spans="1:20" ht="12.75" customHeight="1" thickBot="1">
      <c r="A18" s="83"/>
      <c r="B18" s="83"/>
      <c r="C18" s="83"/>
      <c r="D18" s="83"/>
      <c r="E18" s="83"/>
      <c r="F18" s="77"/>
      <c r="G18" s="72"/>
      <c r="H18" s="16" t="s">
        <v>122</v>
      </c>
      <c r="I18" s="21" t="s">
        <v>122</v>
      </c>
      <c r="J18" s="21" t="s">
        <v>122</v>
      </c>
      <c r="K18" s="1"/>
      <c r="R18" s="3"/>
      <c r="S18" s="3"/>
      <c r="T18" s="3"/>
    </row>
    <row r="19" spans="1:20" ht="12.75" customHeight="1">
      <c r="A19" s="81">
        <v>2</v>
      </c>
      <c r="B19" s="81" t="s">
        <v>33</v>
      </c>
      <c r="C19" s="81" t="s">
        <v>28</v>
      </c>
      <c r="D19" s="81" t="s">
        <v>32</v>
      </c>
      <c r="E19" s="81" t="s">
        <v>34</v>
      </c>
      <c r="F19" s="73">
        <v>605209</v>
      </c>
      <c r="G19" s="75">
        <v>51200</v>
      </c>
      <c r="H19" s="17" t="s">
        <v>31</v>
      </c>
      <c r="I19" s="22" t="s">
        <v>31</v>
      </c>
      <c r="J19" s="22" t="s">
        <v>31</v>
      </c>
      <c r="K19" s="5"/>
      <c r="R19" s="3"/>
      <c r="S19" s="3"/>
      <c r="T19" s="3"/>
    </row>
    <row r="20" spans="1:20" ht="12.75" customHeight="1">
      <c r="A20" s="82"/>
      <c r="B20" s="82"/>
      <c r="C20" s="82"/>
      <c r="D20" s="82"/>
      <c r="E20" s="82"/>
      <c r="F20" s="74"/>
      <c r="G20" s="69"/>
      <c r="H20" s="14" t="s">
        <v>12</v>
      </c>
      <c r="I20" s="15" t="s">
        <v>13</v>
      </c>
      <c r="J20" s="15" t="s">
        <v>14</v>
      </c>
      <c r="K20" s="5"/>
      <c r="R20" s="3"/>
      <c r="S20" s="3"/>
      <c r="T20" s="3"/>
    </row>
    <row r="21" spans="1:20" ht="12.75" customHeight="1">
      <c r="A21" s="82"/>
      <c r="B21" s="82"/>
      <c r="C21" s="82"/>
      <c r="D21" s="82"/>
      <c r="E21" s="82"/>
      <c r="F21" s="74"/>
      <c r="G21" s="69"/>
      <c r="H21" s="26">
        <f>$G$19*50/100</f>
        <v>25600</v>
      </c>
      <c r="I21" s="26">
        <f>$G$19*48.36037153965/100</f>
        <v>24760.5102283008</v>
      </c>
      <c r="J21" s="26">
        <f>$G$19*1.63962846035/100</f>
        <v>839.4897716991999</v>
      </c>
      <c r="K21" s="11"/>
      <c r="R21" s="3"/>
      <c r="S21" s="3"/>
      <c r="T21" s="3"/>
    </row>
    <row r="22" spans="1:20" ht="12.75" customHeight="1">
      <c r="A22" s="82"/>
      <c r="B22" s="82"/>
      <c r="C22" s="82"/>
      <c r="D22" s="82"/>
      <c r="E22" s="82"/>
      <c r="F22" s="76" t="s">
        <v>17</v>
      </c>
      <c r="G22" s="69"/>
      <c r="H22" s="7" t="s">
        <v>10</v>
      </c>
      <c r="I22" s="20" t="s">
        <v>10</v>
      </c>
      <c r="J22" s="20" t="s">
        <v>10</v>
      </c>
      <c r="K22" s="11"/>
      <c r="R22" s="3"/>
      <c r="S22" s="3"/>
      <c r="T22" s="3"/>
    </row>
    <row r="23" spans="1:20" ht="12.75" customHeight="1">
      <c r="A23" s="82"/>
      <c r="B23" s="82"/>
      <c r="C23" s="82"/>
      <c r="D23" s="82"/>
      <c r="E23" s="82"/>
      <c r="F23" s="76"/>
      <c r="G23" s="69"/>
      <c r="H23" s="14" t="s">
        <v>11</v>
      </c>
      <c r="I23" s="15" t="s">
        <v>11</v>
      </c>
      <c r="J23" s="15" t="s">
        <v>11</v>
      </c>
      <c r="K23" s="6"/>
      <c r="R23" s="4"/>
      <c r="S23" s="4"/>
      <c r="T23" s="4"/>
    </row>
    <row r="24" spans="1:20" ht="12.75" customHeight="1">
      <c r="A24" s="82"/>
      <c r="B24" s="82"/>
      <c r="C24" s="82"/>
      <c r="D24" s="82"/>
      <c r="E24" s="82"/>
      <c r="F24" s="76"/>
      <c r="G24" s="71" t="s">
        <v>50</v>
      </c>
      <c r="H24" s="14" t="s">
        <v>0</v>
      </c>
      <c r="I24" s="15" t="s">
        <v>0</v>
      </c>
      <c r="J24" s="15" t="s">
        <v>0</v>
      </c>
      <c r="K24" s="6"/>
      <c r="L24" s="29"/>
      <c r="R24" s="4"/>
      <c r="S24" s="4"/>
      <c r="T24" s="4"/>
    </row>
    <row r="25" spans="1:20" ht="12.75" customHeight="1" thickBot="1">
      <c r="A25" s="82"/>
      <c r="B25" s="82"/>
      <c r="C25" s="82"/>
      <c r="D25" s="82"/>
      <c r="E25" s="82"/>
      <c r="F25" s="77"/>
      <c r="G25" s="72"/>
      <c r="H25" s="21" t="s">
        <v>122</v>
      </c>
      <c r="I25" s="21" t="s">
        <v>122</v>
      </c>
      <c r="J25" s="21" t="s">
        <v>122</v>
      </c>
      <c r="K25" s="1"/>
      <c r="R25" s="3"/>
      <c r="S25" s="3"/>
      <c r="T25" s="3"/>
    </row>
    <row r="26" spans="1:20" ht="12.75" customHeight="1">
      <c r="A26" s="82"/>
      <c r="B26" s="82"/>
      <c r="C26" s="82"/>
      <c r="D26" s="82"/>
      <c r="E26" s="82"/>
      <c r="F26" s="73">
        <v>605210</v>
      </c>
      <c r="G26" s="75">
        <v>15360</v>
      </c>
      <c r="H26" s="17" t="s">
        <v>31</v>
      </c>
      <c r="I26" s="22" t="s">
        <v>31</v>
      </c>
      <c r="J26" s="22" t="s">
        <v>31</v>
      </c>
      <c r="K26" s="5"/>
      <c r="R26" s="3"/>
      <c r="S26" s="3"/>
      <c r="T26" s="3"/>
    </row>
    <row r="27" spans="1:20" ht="12.75" customHeight="1">
      <c r="A27" s="82"/>
      <c r="B27" s="82"/>
      <c r="C27" s="82"/>
      <c r="D27" s="82"/>
      <c r="E27" s="82"/>
      <c r="F27" s="74"/>
      <c r="G27" s="69"/>
      <c r="H27" s="14" t="s">
        <v>12</v>
      </c>
      <c r="I27" s="15" t="s">
        <v>13</v>
      </c>
      <c r="J27" s="15" t="s">
        <v>14</v>
      </c>
      <c r="K27" s="5"/>
      <c r="R27" s="3"/>
      <c r="S27" s="3"/>
      <c r="T27" s="3"/>
    </row>
    <row r="28" spans="1:20" ht="12.75" customHeight="1">
      <c r="A28" s="82"/>
      <c r="B28" s="82"/>
      <c r="C28" s="82"/>
      <c r="D28" s="82"/>
      <c r="E28" s="82"/>
      <c r="F28" s="74"/>
      <c r="G28" s="69"/>
      <c r="H28" s="26">
        <f>$G$26*50/100</f>
        <v>7680</v>
      </c>
      <c r="I28" s="26">
        <f>$G$26*48.36037153965/100</f>
        <v>7428.153068490239</v>
      </c>
      <c r="J28" s="26">
        <f>$G$26*1.63962846035/100</f>
        <v>251.84693150976</v>
      </c>
      <c r="K28" s="11"/>
      <c r="R28" s="3"/>
      <c r="S28" s="3"/>
      <c r="T28" s="3"/>
    </row>
    <row r="29" spans="1:20" ht="12.75" customHeight="1">
      <c r="A29" s="82"/>
      <c r="B29" s="82"/>
      <c r="C29" s="82"/>
      <c r="D29" s="82"/>
      <c r="E29" s="82"/>
      <c r="F29" s="76" t="s">
        <v>18</v>
      </c>
      <c r="G29" s="69"/>
      <c r="H29" s="7" t="s">
        <v>10</v>
      </c>
      <c r="I29" s="20" t="s">
        <v>10</v>
      </c>
      <c r="J29" s="20" t="s">
        <v>10</v>
      </c>
      <c r="K29" s="11"/>
      <c r="R29" s="3"/>
      <c r="S29" s="3"/>
      <c r="T29" s="3"/>
    </row>
    <row r="30" spans="1:20" ht="12.75" customHeight="1">
      <c r="A30" s="82"/>
      <c r="B30" s="82"/>
      <c r="C30" s="82"/>
      <c r="D30" s="82"/>
      <c r="E30" s="82"/>
      <c r="F30" s="76"/>
      <c r="G30" s="69"/>
      <c r="H30" s="14" t="s">
        <v>11</v>
      </c>
      <c r="I30" s="15" t="s">
        <v>11</v>
      </c>
      <c r="J30" s="15" t="s">
        <v>11</v>
      </c>
      <c r="K30" s="6"/>
      <c r="L30" s="29"/>
      <c r="R30" s="4"/>
      <c r="S30" s="4"/>
      <c r="T30" s="4"/>
    </row>
    <row r="31" spans="1:20" ht="12.75" customHeight="1">
      <c r="A31" s="82"/>
      <c r="B31" s="82"/>
      <c r="C31" s="82"/>
      <c r="D31" s="82"/>
      <c r="E31" s="82"/>
      <c r="F31" s="76"/>
      <c r="G31" s="71" t="s">
        <v>50</v>
      </c>
      <c r="H31" s="14" t="s">
        <v>0</v>
      </c>
      <c r="I31" s="15" t="s">
        <v>0</v>
      </c>
      <c r="J31" s="15" t="s">
        <v>0</v>
      </c>
      <c r="K31" s="6"/>
      <c r="L31" s="29"/>
      <c r="R31" s="4"/>
      <c r="S31" s="4"/>
      <c r="T31" s="4"/>
    </row>
    <row r="32" spans="1:20" ht="12.75" customHeight="1" thickBot="1">
      <c r="A32" s="83"/>
      <c r="B32" s="83"/>
      <c r="C32" s="83"/>
      <c r="D32" s="83"/>
      <c r="E32" s="83"/>
      <c r="F32" s="77"/>
      <c r="G32" s="72"/>
      <c r="H32" s="21" t="s">
        <v>122</v>
      </c>
      <c r="I32" s="21" t="s">
        <v>122</v>
      </c>
      <c r="J32" s="21" t="s">
        <v>122</v>
      </c>
      <c r="K32" s="1"/>
      <c r="R32" s="3"/>
      <c r="S32" s="3"/>
      <c r="T32" s="3"/>
    </row>
    <row r="33" spans="1:20" ht="12.75" customHeight="1">
      <c r="A33" s="32"/>
      <c r="B33" s="33"/>
      <c r="C33" s="33"/>
      <c r="D33" s="33"/>
      <c r="E33" s="33"/>
      <c r="F33" s="34"/>
      <c r="G33" s="35"/>
      <c r="H33" s="18"/>
      <c r="I33" s="18"/>
      <c r="J33" s="18"/>
      <c r="K33" s="1"/>
      <c r="R33" s="3"/>
      <c r="S33" s="3"/>
      <c r="T33" s="3"/>
    </row>
    <row r="34" spans="1:20" ht="12.75" customHeight="1">
      <c r="A34" s="87" t="s">
        <v>35</v>
      </c>
      <c r="B34" s="88"/>
      <c r="C34" s="88"/>
      <c r="D34" s="88"/>
      <c r="E34" s="88"/>
      <c r="F34" s="88"/>
      <c r="G34" s="88"/>
      <c r="H34" s="88"/>
      <c r="I34" s="88"/>
      <c r="J34" s="89"/>
      <c r="K34" s="1"/>
      <c r="R34" s="3"/>
      <c r="S34" s="3"/>
      <c r="T34" s="3"/>
    </row>
    <row r="35" spans="1:20" ht="6.75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1"/>
      <c r="R35" s="3"/>
      <c r="S35" s="3"/>
      <c r="T35" s="3"/>
    </row>
    <row r="36" spans="1:20" ht="17.25" customHeight="1" thickBot="1">
      <c r="A36" s="23" t="s">
        <v>8</v>
      </c>
      <c r="B36" s="23" t="s">
        <v>3</v>
      </c>
      <c r="C36" s="23" t="s">
        <v>7</v>
      </c>
      <c r="D36" s="23" t="s">
        <v>2</v>
      </c>
      <c r="E36" s="23" t="s">
        <v>1</v>
      </c>
      <c r="F36" s="10" t="s">
        <v>16</v>
      </c>
      <c r="G36" s="10" t="s">
        <v>16</v>
      </c>
      <c r="H36" s="25" t="s">
        <v>4</v>
      </c>
      <c r="I36" s="25" t="s">
        <v>5</v>
      </c>
      <c r="J36" s="25" t="s">
        <v>6</v>
      </c>
      <c r="K36" s="1"/>
      <c r="R36" s="3"/>
      <c r="S36" s="3"/>
      <c r="T36" s="3"/>
    </row>
    <row r="37" spans="1:20" ht="12.75" customHeight="1">
      <c r="A37" s="81">
        <v>1</v>
      </c>
      <c r="B37" s="81" t="s">
        <v>36</v>
      </c>
      <c r="C37" s="81" t="s">
        <v>28</v>
      </c>
      <c r="D37" s="81" t="s">
        <v>37</v>
      </c>
      <c r="E37" s="81" t="s">
        <v>38</v>
      </c>
      <c r="F37" s="73">
        <v>605211</v>
      </c>
      <c r="G37" s="75">
        <v>57600</v>
      </c>
      <c r="H37" s="17" t="s">
        <v>31</v>
      </c>
      <c r="I37" s="22" t="s">
        <v>31</v>
      </c>
      <c r="J37" s="22" t="s">
        <v>31</v>
      </c>
      <c r="K37" s="1"/>
      <c r="R37" s="3"/>
      <c r="S37" s="3"/>
      <c r="T37" s="3"/>
    </row>
    <row r="38" spans="1:20" ht="12.75" customHeight="1">
      <c r="A38" s="82"/>
      <c r="B38" s="82"/>
      <c r="C38" s="82"/>
      <c r="D38" s="82"/>
      <c r="E38" s="82"/>
      <c r="F38" s="74"/>
      <c r="G38" s="69"/>
      <c r="H38" s="14" t="s">
        <v>12</v>
      </c>
      <c r="I38" s="15" t="s">
        <v>13</v>
      </c>
      <c r="J38" s="15" t="s">
        <v>14</v>
      </c>
      <c r="K38" s="5"/>
      <c r="L38" s="30"/>
      <c r="R38" s="3"/>
      <c r="S38" s="3"/>
      <c r="T38" s="3"/>
    </row>
    <row r="39" spans="1:20" ht="12.75" customHeight="1">
      <c r="A39" s="82"/>
      <c r="B39" s="82"/>
      <c r="C39" s="82"/>
      <c r="D39" s="82"/>
      <c r="E39" s="82"/>
      <c r="F39" s="74"/>
      <c r="G39" s="69"/>
      <c r="H39" s="26">
        <f>$G$37*50/100</f>
        <v>28800</v>
      </c>
      <c r="I39" s="26">
        <f>$G$37*48.36037153965/100</f>
        <v>27855.574006838397</v>
      </c>
      <c r="J39" s="26">
        <f>$G$37*1.63962846035/100</f>
        <v>944.4259931616001</v>
      </c>
      <c r="K39" s="11"/>
      <c r="R39" s="3"/>
      <c r="S39" s="3"/>
      <c r="T39" s="3"/>
    </row>
    <row r="40" spans="1:20" ht="12.75" customHeight="1">
      <c r="A40" s="82"/>
      <c r="B40" s="82"/>
      <c r="C40" s="82"/>
      <c r="D40" s="82"/>
      <c r="E40" s="82"/>
      <c r="F40" s="76" t="s">
        <v>17</v>
      </c>
      <c r="G40" s="69"/>
      <c r="H40" s="7" t="s">
        <v>10</v>
      </c>
      <c r="I40" s="20" t="s">
        <v>10</v>
      </c>
      <c r="J40" s="20" t="s">
        <v>10</v>
      </c>
      <c r="K40" s="11"/>
      <c r="R40" s="3"/>
      <c r="S40" s="3"/>
      <c r="T40" s="3"/>
    </row>
    <row r="41" spans="1:20" ht="12.75" customHeight="1">
      <c r="A41" s="82"/>
      <c r="B41" s="82"/>
      <c r="C41" s="82"/>
      <c r="D41" s="82"/>
      <c r="E41" s="82"/>
      <c r="F41" s="76"/>
      <c r="G41" s="69"/>
      <c r="H41" s="14" t="s">
        <v>11</v>
      </c>
      <c r="I41" s="15" t="s">
        <v>11</v>
      </c>
      <c r="J41" s="15" t="s">
        <v>11</v>
      </c>
      <c r="K41" s="6"/>
      <c r="R41" s="4"/>
      <c r="S41" s="4"/>
      <c r="T41" s="4"/>
    </row>
    <row r="42" spans="1:20" ht="12.75" customHeight="1">
      <c r="A42" s="82"/>
      <c r="B42" s="82"/>
      <c r="C42" s="82"/>
      <c r="D42" s="82"/>
      <c r="E42" s="82"/>
      <c r="F42" s="76"/>
      <c r="G42" s="71" t="s">
        <v>50</v>
      </c>
      <c r="H42" s="14" t="s">
        <v>0</v>
      </c>
      <c r="I42" s="15" t="s">
        <v>0</v>
      </c>
      <c r="J42" s="15" t="s">
        <v>0</v>
      </c>
      <c r="K42" s="6"/>
      <c r="R42" s="4"/>
      <c r="S42" s="4"/>
      <c r="T42" s="4"/>
    </row>
    <row r="43" spans="1:20" ht="12.75" customHeight="1" thickBot="1">
      <c r="A43" s="83"/>
      <c r="B43" s="83"/>
      <c r="C43" s="83"/>
      <c r="D43" s="83"/>
      <c r="E43" s="83"/>
      <c r="F43" s="77"/>
      <c r="G43" s="72"/>
      <c r="H43" s="21" t="s">
        <v>122</v>
      </c>
      <c r="I43" s="21" t="s">
        <v>122</v>
      </c>
      <c r="J43" s="21" t="s">
        <v>122</v>
      </c>
      <c r="K43" s="1"/>
      <c r="R43" s="3"/>
      <c r="S43" s="3"/>
      <c r="T43" s="3"/>
    </row>
    <row r="44" spans="1:10" ht="12.75">
      <c r="A44" s="81">
        <v>2</v>
      </c>
      <c r="B44" s="81" t="s">
        <v>39</v>
      </c>
      <c r="C44" s="81" t="s">
        <v>28</v>
      </c>
      <c r="D44" s="81" t="s">
        <v>42</v>
      </c>
      <c r="E44" s="81" t="s">
        <v>43</v>
      </c>
      <c r="F44" s="73">
        <v>605212</v>
      </c>
      <c r="G44" s="75">
        <v>97200</v>
      </c>
      <c r="H44" s="17" t="s">
        <v>31</v>
      </c>
      <c r="I44" s="22" t="s">
        <v>31</v>
      </c>
      <c r="J44" s="22" t="s">
        <v>31</v>
      </c>
    </row>
    <row r="45" spans="1:10" ht="12.75">
      <c r="A45" s="82"/>
      <c r="B45" s="82"/>
      <c r="C45" s="82"/>
      <c r="D45" s="82"/>
      <c r="E45" s="82"/>
      <c r="F45" s="74"/>
      <c r="G45" s="69"/>
      <c r="H45" s="14" t="s">
        <v>12</v>
      </c>
      <c r="I45" s="15" t="s">
        <v>13</v>
      </c>
      <c r="J45" s="15" t="s">
        <v>14</v>
      </c>
    </row>
    <row r="46" spans="1:10" ht="12.75">
      <c r="A46" s="82"/>
      <c r="B46" s="82"/>
      <c r="C46" s="82"/>
      <c r="D46" s="82"/>
      <c r="E46" s="82"/>
      <c r="F46" s="74"/>
      <c r="G46" s="69"/>
      <c r="H46" s="26">
        <f>$G$44*50/100</f>
        <v>48600</v>
      </c>
      <c r="I46" s="26">
        <f>$G$44*48.36037153965/100</f>
        <v>47006.281136539794</v>
      </c>
      <c r="J46" s="26">
        <f>$G$44*1.63962846035/100</f>
        <v>1593.7188634602</v>
      </c>
    </row>
    <row r="47" spans="1:10" ht="12.75" customHeight="1">
      <c r="A47" s="82"/>
      <c r="B47" s="82"/>
      <c r="C47" s="82"/>
      <c r="D47" s="82"/>
      <c r="E47" s="82"/>
      <c r="F47" s="76" t="s">
        <v>17</v>
      </c>
      <c r="G47" s="69"/>
      <c r="H47" s="7" t="s">
        <v>10</v>
      </c>
      <c r="I47" s="20" t="s">
        <v>10</v>
      </c>
      <c r="J47" s="20" t="s">
        <v>10</v>
      </c>
    </row>
    <row r="48" spans="1:10" ht="12.75" customHeight="1">
      <c r="A48" s="82"/>
      <c r="B48" s="82"/>
      <c r="C48" s="82"/>
      <c r="D48" s="82"/>
      <c r="E48" s="82"/>
      <c r="F48" s="76"/>
      <c r="G48" s="69"/>
      <c r="H48" s="14" t="s">
        <v>11</v>
      </c>
      <c r="I48" s="15" t="s">
        <v>11</v>
      </c>
      <c r="J48" s="15" t="s">
        <v>11</v>
      </c>
    </row>
    <row r="49" spans="1:10" ht="12.75" customHeight="1">
      <c r="A49" s="82"/>
      <c r="B49" s="82"/>
      <c r="C49" s="82"/>
      <c r="D49" s="82"/>
      <c r="E49" s="82"/>
      <c r="F49" s="76"/>
      <c r="G49" s="71" t="s">
        <v>50</v>
      </c>
      <c r="H49" s="14" t="s">
        <v>0</v>
      </c>
      <c r="I49" s="15" t="s">
        <v>0</v>
      </c>
      <c r="J49" s="15" t="s">
        <v>0</v>
      </c>
    </row>
    <row r="50" spans="1:10" ht="13.5" customHeight="1" thickBot="1">
      <c r="A50" s="83"/>
      <c r="B50" s="83"/>
      <c r="C50" s="83"/>
      <c r="D50" s="83"/>
      <c r="E50" s="83"/>
      <c r="F50" s="77"/>
      <c r="G50" s="72"/>
      <c r="H50" s="21" t="s">
        <v>122</v>
      </c>
      <c r="I50" s="21" t="s">
        <v>122</v>
      </c>
      <c r="J50" s="21" t="s">
        <v>122</v>
      </c>
    </row>
    <row r="51" spans="1:10" ht="12.75">
      <c r="A51" s="81">
        <v>3</v>
      </c>
      <c r="B51" s="81" t="s">
        <v>40</v>
      </c>
      <c r="C51" s="81" t="s">
        <v>28</v>
      </c>
      <c r="D51" s="81" t="s">
        <v>44</v>
      </c>
      <c r="E51" s="81" t="s">
        <v>45</v>
      </c>
      <c r="F51" s="73">
        <v>605213</v>
      </c>
      <c r="G51" s="75">
        <v>37421.9</v>
      </c>
      <c r="H51" s="17" t="s">
        <v>31</v>
      </c>
      <c r="I51" s="22" t="s">
        <v>31</v>
      </c>
      <c r="J51" s="22" t="s">
        <v>31</v>
      </c>
    </row>
    <row r="52" spans="1:10" ht="12.75">
      <c r="A52" s="82"/>
      <c r="B52" s="82"/>
      <c r="C52" s="82"/>
      <c r="D52" s="82"/>
      <c r="E52" s="82"/>
      <c r="F52" s="74"/>
      <c r="G52" s="69"/>
      <c r="H52" s="14" t="s">
        <v>12</v>
      </c>
      <c r="I52" s="15" t="s">
        <v>13</v>
      </c>
      <c r="J52" s="15" t="s">
        <v>14</v>
      </c>
    </row>
    <row r="53" spans="1:10" ht="12.75">
      <c r="A53" s="82"/>
      <c r="B53" s="82"/>
      <c r="C53" s="82"/>
      <c r="D53" s="82"/>
      <c r="E53" s="82"/>
      <c r="F53" s="74"/>
      <c r="G53" s="69"/>
      <c r="H53" s="26">
        <f>$G$51*50/100</f>
        <v>18710.95</v>
      </c>
      <c r="I53" s="26">
        <f>$G$51*48.36037153965/100</f>
        <v>18097.36987719628</v>
      </c>
      <c r="J53" s="26">
        <f>$G$51*1.63962846035/100</f>
        <v>613.5801228037167</v>
      </c>
    </row>
    <row r="54" spans="1:10" ht="12.75" customHeight="1">
      <c r="A54" s="82"/>
      <c r="B54" s="82"/>
      <c r="C54" s="82"/>
      <c r="D54" s="82"/>
      <c r="E54" s="82"/>
      <c r="F54" s="76" t="s">
        <v>17</v>
      </c>
      <c r="G54" s="69"/>
      <c r="H54" s="7" t="s">
        <v>10</v>
      </c>
      <c r="I54" s="20" t="s">
        <v>10</v>
      </c>
      <c r="J54" s="20" t="s">
        <v>10</v>
      </c>
    </row>
    <row r="55" spans="1:10" ht="12.75" customHeight="1">
      <c r="A55" s="82"/>
      <c r="B55" s="82"/>
      <c r="C55" s="82"/>
      <c r="D55" s="82"/>
      <c r="E55" s="82"/>
      <c r="F55" s="76"/>
      <c r="G55" s="69"/>
      <c r="H55" s="14" t="s">
        <v>11</v>
      </c>
      <c r="I55" s="15" t="s">
        <v>11</v>
      </c>
      <c r="J55" s="15" t="s">
        <v>11</v>
      </c>
    </row>
    <row r="56" spans="1:10" ht="12.75" customHeight="1">
      <c r="A56" s="82"/>
      <c r="B56" s="82"/>
      <c r="C56" s="82"/>
      <c r="D56" s="82"/>
      <c r="E56" s="82"/>
      <c r="F56" s="76"/>
      <c r="G56" s="71" t="s">
        <v>50</v>
      </c>
      <c r="H56" s="14" t="s">
        <v>0</v>
      </c>
      <c r="I56" s="15" t="s">
        <v>0</v>
      </c>
      <c r="J56" s="15" t="s">
        <v>0</v>
      </c>
    </row>
    <row r="57" spans="1:10" ht="13.5" customHeight="1" thickBot="1">
      <c r="A57" s="83"/>
      <c r="B57" s="83"/>
      <c r="C57" s="83"/>
      <c r="D57" s="83"/>
      <c r="E57" s="83"/>
      <c r="F57" s="77"/>
      <c r="G57" s="72"/>
      <c r="H57" s="21" t="s">
        <v>122</v>
      </c>
      <c r="I57" s="21" t="s">
        <v>122</v>
      </c>
      <c r="J57" s="21" t="s">
        <v>122</v>
      </c>
    </row>
    <row r="58" spans="1:10" ht="12.75" customHeight="1">
      <c r="A58" s="81">
        <v>4</v>
      </c>
      <c r="B58" s="81" t="s">
        <v>41</v>
      </c>
      <c r="C58" s="81" t="s">
        <v>86</v>
      </c>
      <c r="D58" s="81" t="s">
        <v>46</v>
      </c>
      <c r="E58" s="81" t="s">
        <v>47</v>
      </c>
      <c r="F58" s="73">
        <v>605214</v>
      </c>
      <c r="G58" s="36">
        <v>46080</v>
      </c>
      <c r="H58" s="17" t="s">
        <v>31</v>
      </c>
      <c r="I58" s="22" t="s">
        <v>31</v>
      </c>
      <c r="J58" s="22" t="s">
        <v>31</v>
      </c>
    </row>
    <row r="59" spans="1:10" ht="12.75" customHeight="1">
      <c r="A59" s="82"/>
      <c r="B59" s="82"/>
      <c r="C59" s="82"/>
      <c r="D59" s="82"/>
      <c r="E59" s="82"/>
      <c r="F59" s="74"/>
      <c r="G59" s="37" t="s">
        <v>19</v>
      </c>
      <c r="H59" s="14" t="s">
        <v>12</v>
      </c>
      <c r="I59" s="15" t="s">
        <v>13</v>
      </c>
      <c r="J59" s="15" t="s">
        <v>14</v>
      </c>
    </row>
    <row r="60" spans="1:10" ht="12.75" customHeight="1">
      <c r="A60" s="82"/>
      <c r="B60" s="82"/>
      <c r="C60" s="82"/>
      <c r="D60" s="82"/>
      <c r="E60" s="82"/>
      <c r="F60" s="74"/>
      <c r="G60" s="92">
        <v>22960</v>
      </c>
      <c r="H60" s="26">
        <f>$G$60*50/100</f>
        <v>11480</v>
      </c>
      <c r="I60" s="26">
        <f>$G$60*48.36037153965/100</f>
        <v>11103.54130550364</v>
      </c>
      <c r="J60" s="26">
        <f>$G$60*1.63962846035/100</f>
        <v>376.45869449635995</v>
      </c>
    </row>
    <row r="61" spans="1:12" ht="12.75" customHeight="1">
      <c r="A61" s="82"/>
      <c r="B61" s="82"/>
      <c r="C61" s="82"/>
      <c r="D61" s="82"/>
      <c r="E61" s="82"/>
      <c r="F61" s="74"/>
      <c r="G61" s="92"/>
      <c r="H61" s="7" t="s">
        <v>10</v>
      </c>
      <c r="I61" s="20" t="s">
        <v>10</v>
      </c>
      <c r="J61" s="20" t="s">
        <v>10</v>
      </c>
      <c r="L61" s="38"/>
    </row>
    <row r="62" spans="1:10" ht="12.75" customHeight="1">
      <c r="A62" s="82"/>
      <c r="B62" s="82"/>
      <c r="C62" s="82"/>
      <c r="D62" s="82"/>
      <c r="E62" s="82"/>
      <c r="F62" s="74"/>
      <c r="G62" s="92"/>
      <c r="H62" s="14" t="s">
        <v>11</v>
      </c>
      <c r="I62" s="15" t="s">
        <v>11</v>
      </c>
      <c r="J62" s="15" t="s">
        <v>11</v>
      </c>
    </row>
    <row r="63" spans="1:10" ht="12.75" customHeight="1">
      <c r="A63" s="82"/>
      <c r="B63" s="82"/>
      <c r="C63" s="82"/>
      <c r="D63" s="82"/>
      <c r="E63" s="82"/>
      <c r="F63" s="74"/>
      <c r="G63" s="71" t="s">
        <v>50</v>
      </c>
      <c r="H63" s="14" t="s">
        <v>0</v>
      </c>
      <c r="I63" s="15" t="s">
        <v>0</v>
      </c>
      <c r="J63" s="15" t="s">
        <v>0</v>
      </c>
    </row>
    <row r="64" spans="1:10" ht="13.5" customHeight="1" thickBot="1">
      <c r="A64" s="82"/>
      <c r="B64" s="82"/>
      <c r="C64" s="82"/>
      <c r="D64" s="82"/>
      <c r="E64" s="82"/>
      <c r="F64" s="90"/>
      <c r="G64" s="72"/>
      <c r="H64" s="21" t="s">
        <v>122</v>
      </c>
      <c r="I64" s="21" t="s">
        <v>122</v>
      </c>
      <c r="J64" s="21" t="s">
        <v>122</v>
      </c>
    </row>
    <row r="65" spans="1:10" ht="13.5" customHeight="1">
      <c r="A65" s="82"/>
      <c r="B65" s="82"/>
      <c r="C65" s="82"/>
      <c r="D65" s="82"/>
      <c r="E65" s="82"/>
      <c r="F65" s="91" t="s">
        <v>17</v>
      </c>
      <c r="G65" s="93" t="s">
        <v>52</v>
      </c>
      <c r="H65" s="17" t="s">
        <v>31</v>
      </c>
      <c r="I65" s="22" t="s">
        <v>31</v>
      </c>
      <c r="J65" s="22" t="s">
        <v>31</v>
      </c>
    </row>
    <row r="66" spans="1:10" ht="13.5" customHeight="1">
      <c r="A66" s="82"/>
      <c r="B66" s="82"/>
      <c r="C66" s="82"/>
      <c r="D66" s="82"/>
      <c r="E66" s="82"/>
      <c r="F66" s="76"/>
      <c r="G66" s="94"/>
      <c r="H66" s="14" t="s">
        <v>12</v>
      </c>
      <c r="I66" s="15" t="s">
        <v>13</v>
      </c>
      <c r="J66" s="15" t="s">
        <v>14</v>
      </c>
    </row>
    <row r="67" spans="1:10" ht="13.5" customHeight="1">
      <c r="A67" s="82"/>
      <c r="B67" s="82"/>
      <c r="C67" s="82"/>
      <c r="D67" s="82"/>
      <c r="E67" s="82"/>
      <c r="F67" s="76"/>
      <c r="G67" s="92">
        <v>23120</v>
      </c>
      <c r="H67" s="7">
        <f>$G$67*50/100</f>
        <v>11560</v>
      </c>
      <c r="I67" s="7">
        <f>$G$67*48.36037153965/100</f>
        <v>11180.917899967078</v>
      </c>
      <c r="J67" s="7">
        <f>$G$67*1.63962846035/100</f>
        <v>379.08210003292</v>
      </c>
    </row>
    <row r="68" spans="1:10" ht="13.5" customHeight="1">
      <c r="A68" s="82"/>
      <c r="B68" s="82"/>
      <c r="C68" s="82"/>
      <c r="D68" s="82"/>
      <c r="E68" s="82"/>
      <c r="F68" s="76"/>
      <c r="G68" s="92"/>
      <c r="H68" s="7" t="s">
        <v>10</v>
      </c>
      <c r="I68" s="20" t="s">
        <v>10</v>
      </c>
      <c r="J68" s="20" t="s">
        <v>10</v>
      </c>
    </row>
    <row r="69" spans="1:10" ht="13.5" customHeight="1">
      <c r="A69" s="82"/>
      <c r="B69" s="82"/>
      <c r="C69" s="82"/>
      <c r="D69" s="82"/>
      <c r="E69" s="82"/>
      <c r="F69" s="76"/>
      <c r="G69" s="92"/>
      <c r="H69" s="14" t="s">
        <v>11</v>
      </c>
      <c r="I69" s="15" t="s">
        <v>11</v>
      </c>
      <c r="J69" s="15" t="s">
        <v>11</v>
      </c>
    </row>
    <row r="70" spans="1:10" ht="13.5" customHeight="1">
      <c r="A70" s="82"/>
      <c r="B70" s="82"/>
      <c r="C70" s="82"/>
      <c r="D70" s="82"/>
      <c r="E70" s="82"/>
      <c r="F70" s="76"/>
      <c r="G70" s="71" t="s">
        <v>51</v>
      </c>
      <c r="H70" s="14" t="s">
        <v>0</v>
      </c>
      <c r="I70" s="15" t="s">
        <v>0</v>
      </c>
      <c r="J70" s="15" t="s">
        <v>0</v>
      </c>
    </row>
    <row r="71" spans="1:10" ht="13.5" customHeight="1" thickBot="1">
      <c r="A71" s="83"/>
      <c r="B71" s="83"/>
      <c r="C71" s="83"/>
      <c r="D71" s="83"/>
      <c r="E71" s="83"/>
      <c r="F71" s="77"/>
      <c r="G71" s="72"/>
      <c r="H71" s="21" t="s">
        <v>122</v>
      </c>
      <c r="I71" s="21" t="s">
        <v>122</v>
      </c>
      <c r="J71" s="21" t="s">
        <v>122</v>
      </c>
    </row>
    <row r="72" spans="1:10" ht="12.75">
      <c r="A72" s="70"/>
      <c r="B72" s="70"/>
      <c r="C72" s="70"/>
      <c r="D72" s="70"/>
      <c r="E72" s="70"/>
      <c r="F72" s="70"/>
      <c r="G72" s="70"/>
      <c r="H72" s="70"/>
      <c r="I72" s="70"/>
      <c r="J72" s="70"/>
    </row>
    <row r="73" spans="1:10" ht="13.5" customHeight="1">
      <c r="A73" s="87" t="s">
        <v>48</v>
      </c>
      <c r="B73" s="88"/>
      <c r="C73" s="88"/>
      <c r="D73" s="88"/>
      <c r="E73" s="88"/>
      <c r="F73" s="88"/>
      <c r="G73" s="88"/>
      <c r="H73" s="88"/>
      <c r="I73" s="88"/>
      <c r="J73" s="89"/>
    </row>
    <row r="74" spans="1:10" ht="6" customHeight="1">
      <c r="A74" s="43"/>
      <c r="B74" s="44"/>
      <c r="C74" s="44"/>
      <c r="D74" s="44"/>
      <c r="E74" s="44"/>
      <c r="F74" s="44"/>
      <c r="G74" s="44"/>
      <c r="H74" s="44"/>
      <c r="I74" s="44"/>
      <c r="J74" s="45"/>
    </row>
    <row r="75" spans="1:10" ht="18" customHeight="1" thickBot="1">
      <c r="A75" s="23" t="s">
        <v>8</v>
      </c>
      <c r="B75" s="23" t="s">
        <v>3</v>
      </c>
      <c r="C75" s="23" t="s">
        <v>7</v>
      </c>
      <c r="D75" s="23" t="s">
        <v>2</v>
      </c>
      <c r="E75" s="23" t="s">
        <v>1</v>
      </c>
      <c r="F75" s="10" t="s">
        <v>16</v>
      </c>
      <c r="G75" s="10" t="s">
        <v>9</v>
      </c>
      <c r="H75" s="25" t="s">
        <v>4</v>
      </c>
      <c r="I75" s="25" t="s">
        <v>5</v>
      </c>
      <c r="J75" s="25" t="s">
        <v>6</v>
      </c>
    </row>
    <row r="76" spans="1:10" ht="12.75" customHeight="1">
      <c r="A76" s="81">
        <v>1</v>
      </c>
      <c r="B76" s="81" t="s">
        <v>53</v>
      </c>
      <c r="C76" s="81" t="s">
        <v>28</v>
      </c>
      <c r="D76" s="81" t="s">
        <v>55</v>
      </c>
      <c r="E76" s="84" t="s">
        <v>56</v>
      </c>
      <c r="F76" s="73">
        <v>605215</v>
      </c>
      <c r="G76" s="75">
        <v>19200</v>
      </c>
      <c r="H76" s="17" t="s">
        <v>31</v>
      </c>
      <c r="I76" s="22" t="s">
        <v>31</v>
      </c>
      <c r="J76" s="22" t="s">
        <v>31</v>
      </c>
    </row>
    <row r="77" spans="1:10" ht="12.75" customHeight="1">
      <c r="A77" s="82"/>
      <c r="B77" s="82"/>
      <c r="C77" s="82"/>
      <c r="D77" s="82"/>
      <c r="E77" s="85"/>
      <c r="F77" s="74"/>
      <c r="G77" s="69"/>
      <c r="H77" s="14" t="s">
        <v>12</v>
      </c>
      <c r="I77" s="15" t="s">
        <v>13</v>
      </c>
      <c r="J77" s="15" t="s">
        <v>14</v>
      </c>
    </row>
    <row r="78" spans="1:10" ht="12.75" customHeight="1">
      <c r="A78" s="82"/>
      <c r="B78" s="82"/>
      <c r="C78" s="82"/>
      <c r="D78" s="82"/>
      <c r="E78" s="85"/>
      <c r="F78" s="74"/>
      <c r="G78" s="69"/>
      <c r="H78" s="26">
        <f>$G$76*50/100</f>
        <v>9600</v>
      </c>
      <c r="I78" s="26">
        <f>$G$76*48.36037153965/100</f>
        <v>9285.191335612799</v>
      </c>
      <c r="J78" s="26">
        <f>$G$76*1.63962846035/100</f>
        <v>314.8086643872</v>
      </c>
    </row>
    <row r="79" spans="1:10" ht="12.75" customHeight="1">
      <c r="A79" s="82"/>
      <c r="B79" s="82"/>
      <c r="C79" s="82"/>
      <c r="D79" s="82"/>
      <c r="E79" s="85"/>
      <c r="F79" s="76" t="s">
        <v>17</v>
      </c>
      <c r="G79" s="69"/>
      <c r="H79" s="7" t="s">
        <v>10</v>
      </c>
      <c r="I79" s="20" t="s">
        <v>10</v>
      </c>
      <c r="J79" s="20" t="s">
        <v>10</v>
      </c>
    </row>
    <row r="80" spans="1:10" ht="12.75" customHeight="1">
      <c r="A80" s="82"/>
      <c r="B80" s="82"/>
      <c r="C80" s="82"/>
      <c r="D80" s="82"/>
      <c r="E80" s="85"/>
      <c r="F80" s="76"/>
      <c r="G80" s="69"/>
      <c r="H80" s="14" t="s">
        <v>11</v>
      </c>
      <c r="I80" s="15" t="s">
        <v>11</v>
      </c>
      <c r="J80" s="15" t="s">
        <v>11</v>
      </c>
    </row>
    <row r="81" spans="1:10" ht="12.75" customHeight="1">
      <c r="A81" s="82"/>
      <c r="B81" s="82"/>
      <c r="C81" s="82"/>
      <c r="D81" s="82"/>
      <c r="E81" s="85"/>
      <c r="F81" s="76"/>
      <c r="G81" s="71" t="s">
        <v>50</v>
      </c>
      <c r="H81" s="14" t="s">
        <v>0</v>
      </c>
      <c r="I81" s="15" t="s">
        <v>0</v>
      </c>
      <c r="J81" s="15" t="s">
        <v>0</v>
      </c>
    </row>
    <row r="82" spans="1:10" ht="12.75" customHeight="1" thickBot="1">
      <c r="A82" s="82"/>
      <c r="B82" s="82"/>
      <c r="C82" s="82"/>
      <c r="D82" s="82"/>
      <c r="E82" s="85"/>
      <c r="F82" s="77"/>
      <c r="G82" s="72"/>
      <c r="H82" s="21" t="s">
        <v>122</v>
      </c>
      <c r="I82" s="21" t="s">
        <v>122</v>
      </c>
      <c r="J82" s="21" t="s">
        <v>122</v>
      </c>
    </row>
    <row r="83" spans="1:10" ht="12.75" customHeight="1">
      <c r="A83" s="82"/>
      <c r="B83" s="82"/>
      <c r="C83" s="82"/>
      <c r="D83" s="82"/>
      <c r="E83" s="85"/>
      <c r="F83" s="73">
        <v>605216</v>
      </c>
      <c r="G83" s="95">
        <v>59200</v>
      </c>
      <c r="H83" s="17" t="s">
        <v>31</v>
      </c>
      <c r="I83" s="22" t="s">
        <v>31</v>
      </c>
      <c r="J83" s="22" t="s">
        <v>31</v>
      </c>
    </row>
    <row r="84" spans="1:10" ht="12.75" customHeight="1">
      <c r="A84" s="82"/>
      <c r="B84" s="82"/>
      <c r="C84" s="82"/>
      <c r="D84" s="82"/>
      <c r="E84" s="85"/>
      <c r="F84" s="74"/>
      <c r="G84" s="96"/>
      <c r="H84" s="14" t="s">
        <v>12</v>
      </c>
      <c r="I84" s="15" t="s">
        <v>13</v>
      </c>
      <c r="J84" s="15" t="s">
        <v>14</v>
      </c>
    </row>
    <row r="85" spans="1:10" ht="12.75" customHeight="1">
      <c r="A85" s="82"/>
      <c r="B85" s="82"/>
      <c r="C85" s="82"/>
      <c r="D85" s="82"/>
      <c r="E85" s="85"/>
      <c r="F85" s="74"/>
      <c r="G85" s="96"/>
      <c r="H85" s="26">
        <f>$G$83*50/100</f>
        <v>29600</v>
      </c>
      <c r="I85" s="26">
        <f>$G$83*48.36037153965/100</f>
        <v>28629.3399514728</v>
      </c>
      <c r="J85" s="26">
        <f>$G$83*1.63962846035/100</f>
        <v>970.6600485271999</v>
      </c>
    </row>
    <row r="86" spans="1:10" ht="12.75" customHeight="1">
      <c r="A86" s="82"/>
      <c r="B86" s="82"/>
      <c r="C86" s="82"/>
      <c r="D86" s="82"/>
      <c r="E86" s="85"/>
      <c r="F86" s="76" t="s">
        <v>18</v>
      </c>
      <c r="G86" s="96"/>
      <c r="H86" s="7" t="s">
        <v>10</v>
      </c>
      <c r="I86" s="20" t="s">
        <v>10</v>
      </c>
      <c r="J86" s="20" t="s">
        <v>10</v>
      </c>
    </row>
    <row r="87" spans="1:10" ht="12.75" customHeight="1">
      <c r="A87" s="82"/>
      <c r="B87" s="82"/>
      <c r="C87" s="82"/>
      <c r="D87" s="82"/>
      <c r="E87" s="85"/>
      <c r="F87" s="76"/>
      <c r="G87" s="96"/>
      <c r="H87" s="14" t="s">
        <v>11</v>
      </c>
      <c r="I87" s="15" t="s">
        <v>11</v>
      </c>
      <c r="J87" s="15" t="s">
        <v>11</v>
      </c>
    </row>
    <row r="88" spans="1:10" ht="12.75" customHeight="1">
      <c r="A88" s="82"/>
      <c r="B88" s="82"/>
      <c r="C88" s="82"/>
      <c r="D88" s="82"/>
      <c r="E88" s="85"/>
      <c r="F88" s="76"/>
      <c r="G88" s="71" t="s">
        <v>50</v>
      </c>
      <c r="H88" s="14" t="s">
        <v>0</v>
      </c>
      <c r="I88" s="15" t="s">
        <v>0</v>
      </c>
      <c r="J88" s="15" t="s">
        <v>0</v>
      </c>
    </row>
    <row r="89" spans="1:10" ht="12.75" customHeight="1" thickBot="1">
      <c r="A89" s="83"/>
      <c r="B89" s="83"/>
      <c r="C89" s="83"/>
      <c r="D89" s="83"/>
      <c r="E89" s="86"/>
      <c r="F89" s="77"/>
      <c r="G89" s="72"/>
      <c r="H89" s="21" t="s">
        <v>122</v>
      </c>
      <c r="I89" s="21" t="s">
        <v>122</v>
      </c>
      <c r="J89" s="21" t="s">
        <v>122</v>
      </c>
    </row>
    <row r="90" spans="1:10" ht="12.75" customHeight="1">
      <c r="A90" s="82">
        <v>2</v>
      </c>
      <c r="B90" s="82" t="s">
        <v>54</v>
      </c>
      <c r="C90" s="82" t="s">
        <v>28</v>
      </c>
      <c r="D90" s="82" t="s">
        <v>57</v>
      </c>
      <c r="E90" s="85" t="s">
        <v>58</v>
      </c>
      <c r="F90" s="73">
        <v>605217</v>
      </c>
      <c r="G90" s="95">
        <v>19200</v>
      </c>
      <c r="H90" s="17" t="s">
        <v>31</v>
      </c>
      <c r="I90" s="22" t="s">
        <v>31</v>
      </c>
      <c r="J90" s="22" t="s">
        <v>31</v>
      </c>
    </row>
    <row r="91" spans="1:10" ht="12.75" customHeight="1">
      <c r="A91" s="82"/>
      <c r="B91" s="82"/>
      <c r="C91" s="82"/>
      <c r="D91" s="82"/>
      <c r="E91" s="85"/>
      <c r="F91" s="74"/>
      <c r="G91" s="96"/>
      <c r="H91" s="14" t="s">
        <v>12</v>
      </c>
      <c r="I91" s="15" t="s">
        <v>13</v>
      </c>
      <c r="J91" s="15" t="s">
        <v>14</v>
      </c>
    </row>
    <row r="92" spans="1:10" ht="12.75" customHeight="1">
      <c r="A92" s="82"/>
      <c r="B92" s="82"/>
      <c r="C92" s="82"/>
      <c r="D92" s="82"/>
      <c r="E92" s="85"/>
      <c r="F92" s="74"/>
      <c r="G92" s="96"/>
      <c r="H92" s="26">
        <f>$G$90*50/100</f>
        <v>9600</v>
      </c>
      <c r="I92" s="26">
        <f>$G$90*48.36037153965/100</f>
        <v>9285.191335612799</v>
      </c>
      <c r="J92" s="26">
        <f>$G$90*1.63962846035/100</f>
        <v>314.8086643872</v>
      </c>
    </row>
    <row r="93" spans="1:10" ht="12.75" customHeight="1">
      <c r="A93" s="82"/>
      <c r="B93" s="82"/>
      <c r="C93" s="82"/>
      <c r="D93" s="82"/>
      <c r="E93" s="85"/>
      <c r="F93" s="76" t="s">
        <v>17</v>
      </c>
      <c r="G93" s="96"/>
      <c r="H93" s="7" t="s">
        <v>10</v>
      </c>
      <c r="I93" s="20" t="s">
        <v>10</v>
      </c>
      <c r="J93" s="20" t="s">
        <v>10</v>
      </c>
    </row>
    <row r="94" spans="1:10" ht="12.75" customHeight="1">
      <c r="A94" s="82"/>
      <c r="B94" s="82"/>
      <c r="C94" s="82"/>
      <c r="D94" s="82"/>
      <c r="E94" s="85"/>
      <c r="F94" s="76"/>
      <c r="G94" s="96"/>
      <c r="H94" s="14" t="s">
        <v>11</v>
      </c>
      <c r="I94" s="15" t="s">
        <v>11</v>
      </c>
      <c r="J94" s="15" t="s">
        <v>11</v>
      </c>
    </row>
    <row r="95" spans="1:10" ht="12.75" customHeight="1">
      <c r="A95" s="82"/>
      <c r="B95" s="82"/>
      <c r="C95" s="82"/>
      <c r="D95" s="82"/>
      <c r="E95" s="85"/>
      <c r="F95" s="76"/>
      <c r="G95" s="71" t="s">
        <v>50</v>
      </c>
      <c r="H95" s="14" t="s">
        <v>0</v>
      </c>
      <c r="I95" s="15" t="s">
        <v>0</v>
      </c>
      <c r="J95" s="15" t="s">
        <v>0</v>
      </c>
    </row>
    <row r="96" spans="1:10" ht="12.75" customHeight="1" thickBot="1">
      <c r="A96" s="82"/>
      <c r="B96" s="82"/>
      <c r="C96" s="82"/>
      <c r="D96" s="82"/>
      <c r="E96" s="85"/>
      <c r="F96" s="77"/>
      <c r="G96" s="72"/>
      <c r="H96" s="21" t="s">
        <v>122</v>
      </c>
      <c r="I96" s="21" t="s">
        <v>122</v>
      </c>
      <c r="J96" s="21" t="s">
        <v>122</v>
      </c>
    </row>
    <row r="97" spans="1:10" ht="12.75" customHeight="1">
      <c r="A97" s="82"/>
      <c r="B97" s="82"/>
      <c r="C97" s="82"/>
      <c r="D97" s="82"/>
      <c r="E97" s="85"/>
      <c r="F97" s="73">
        <v>605218</v>
      </c>
      <c r="G97" s="75">
        <v>59200</v>
      </c>
      <c r="H97" s="17" t="s">
        <v>31</v>
      </c>
      <c r="I97" s="22" t="s">
        <v>31</v>
      </c>
      <c r="J97" s="22" t="s">
        <v>31</v>
      </c>
    </row>
    <row r="98" spans="1:10" ht="12.75" customHeight="1">
      <c r="A98" s="82"/>
      <c r="B98" s="82"/>
      <c r="C98" s="82"/>
      <c r="D98" s="82"/>
      <c r="E98" s="85"/>
      <c r="F98" s="74"/>
      <c r="G98" s="69"/>
      <c r="H98" s="14" t="s">
        <v>12</v>
      </c>
      <c r="I98" s="15" t="s">
        <v>13</v>
      </c>
      <c r="J98" s="15" t="s">
        <v>14</v>
      </c>
    </row>
    <row r="99" spans="1:10" ht="12.75" customHeight="1">
      <c r="A99" s="82"/>
      <c r="B99" s="82"/>
      <c r="C99" s="82"/>
      <c r="D99" s="82"/>
      <c r="E99" s="85"/>
      <c r="F99" s="74"/>
      <c r="G99" s="69"/>
      <c r="H99" s="26">
        <f>$G$97*50/100</f>
        <v>29600</v>
      </c>
      <c r="I99" s="26">
        <f>$G$97*48.36037153965/100</f>
        <v>28629.3399514728</v>
      </c>
      <c r="J99" s="26">
        <f>$G$97*1.63962846035/100</f>
        <v>970.6600485271999</v>
      </c>
    </row>
    <row r="100" spans="1:10" ht="12.75" customHeight="1">
      <c r="A100" s="82"/>
      <c r="B100" s="82"/>
      <c r="C100" s="82"/>
      <c r="D100" s="82"/>
      <c r="E100" s="85"/>
      <c r="F100" s="76" t="s">
        <v>18</v>
      </c>
      <c r="G100" s="69"/>
      <c r="H100" s="7" t="s">
        <v>10</v>
      </c>
      <c r="I100" s="20" t="s">
        <v>10</v>
      </c>
      <c r="J100" s="20" t="s">
        <v>10</v>
      </c>
    </row>
    <row r="101" spans="1:10" ht="12.75" customHeight="1">
      <c r="A101" s="82"/>
      <c r="B101" s="82"/>
      <c r="C101" s="82"/>
      <c r="D101" s="82"/>
      <c r="E101" s="85"/>
      <c r="F101" s="76"/>
      <c r="G101" s="69"/>
      <c r="H101" s="14" t="s">
        <v>11</v>
      </c>
      <c r="I101" s="15" t="s">
        <v>11</v>
      </c>
      <c r="J101" s="15" t="s">
        <v>11</v>
      </c>
    </row>
    <row r="102" spans="1:10" ht="12.75" customHeight="1">
      <c r="A102" s="82"/>
      <c r="B102" s="82"/>
      <c r="C102" s="82"/>
      <c r="D102" s="82"/>
      <c r="E102" s="85"/>
      <c r="F102" s="76"/>
      <c r="G102" s="71" t="s">
        <v>50</v>
      </c>
      <c r="H102" s="14" t="s">
        <v>0</v>
      </c>
      <c r="I102" s="15" t="s">
        <v>0</v>
      </c>
      <c r="J102" s="15" t="s">
        <v>0</v>
      </c>
    </row>
    <row r="103" spans="1:10" ht="12.75" customHeight="1" thickBot="1">
      <c r="A103" s="83"/>
      <c r="B103" s="83"/>
      <c r="C103" s="83"/>
      <c r="D103" s="83"/>
      <c r="E103" s="86"/>
      <c r="F103" s="77"/>
      <c r="G103" s="72"/>
      <c r="H103" s="21" t="s">
        <v>122</v>
      </c>
      <c r="I103" s="21" t="s">
        <v>122</v>
      </c>
      <c r="J103" s="21" t="s">
        <v>122</v>
      </c>
    </row>
    <row r="104" spans="1:10" ht="12.75" customHeight="1">
      <c r="A104" s="105"/>
      <c r="B104" s="106"/>
      <c r="C104" s="106"/>
      <c r="D104" s="106"/>
      <c r="E104" s="106"/>
      <c r="F104" s="106"/>
      <c r="G104" s="106"/>
      <c r="H104" s="106"/>
      <c r="I104" s="106"/>
      <c r="J104" s="106"/>
    </row>
    <row r="105" spans="1:10" ht="12.75" customHeight="1">
      <c r="A105" s="87" t="s">
        <v>59</v>
      </c>
      <c r="B105" s="88"/>
      <c r="C105" s="88"/>
      <c r="D105" s="88"/>
      <c r="E105" s="88"/>
      <c r="F105" s="88"/>
      <c r="G105" s="88"/>
      <c r="H105" s="88"/>
      <c r="I105" s="88"/>
      <c r="J105" s="89"/>
    </row>
    <row r="106" spans="1:10" ht="5.25" customHeight="1">
      <c r="A106" s="46"/>
      <c r="B106" s="47"/>
      <c r="C106" s="47"/>
      <c r="D106" s="47"/>
      <c r="E106" s="47"/>
      <c r="F106" s="47"/>
      <c r="G106" s="47"/>
      <c r="H106" s="47"/>
      <c r="I106" s="47"/>
      <c r="J106" s="47"/>
    </row>
    <row r="107" spans="1:10" ht="13.5" customHeight="1" thickBot="1">
      <c r="A107" s="23" t="s">
        <v>8</v>
      </c>
      <c r="B107" s="23" t="s">
        <v>3</v>
      </c>
      <c r="C107" s="23" t="s">
        <v>7</v>
      </c>
      <c r="D107" s="23" t="s">
        <v>2</v>
      </c>
      <c r="E107" s="23" t="s">
        <v>1</v>
      </c>
      <c r="F107" s="10" t="s">
        <v>16</v>
      </c>
      <c r="G107" s="10" t="s">
        <v>9</v>
      </c>
      <c r="H107" s="25" t="s">
        <v>4</v>
      </c>
      <c r="I107" s="25" t="s">
        <v>5</v>
      </c>
      <c r="J107" s="25" t="s">
        <v>6</v>
      </c>
    </row>
    <row r="108" spans="1:10" ht="12.75" customHeight="1">
      <c r="A108" s="81">
        <v>1</v>
      </c>
      <c r="B108" s="81" t="s">
        <v>60</v>
      </c>
      <c r="C108" s="81" t="s">
        <v>49</v>
      </c>
      <c r="D108" s="81" t="s">
        <v>63</v>
      </c>
      <c r="E108" s="84" t="s">
        <v>64</v>
      </c>
      <c r="F108" s="73">
        <v>605219</v>
      </c>
      <c r="G108" s="75">
        <v>39000</v>
      </c>
      <c r="H108" s="17" t="s">
        <v>31</v>
      </c>
      <c r="I108" s="22" t="s">
        <v>31</v>
      </c>
      <c r="J108" s="22" t="s">
        <v>31</v>
      </c>
    </row>
    <row r="109" spans="1:10" ht="12.75" customHeight="1">
      <c r="A109" s="82"/>
      <c r="B109" s="82"/>
      <c r="C109" s="82"/>
      <c r="D109" s="82"/>
      <c r="E109" s="85"/>
      <c r="F109" s="74"/>
      <c r="G109" s="69"/>
      <c r="H109" s="14" t="s">
        <v>12</v>
      </c>
      <c r="I109" s="15" t="s">
        <v>13</v>
      </c>
      <c r="J109" s="15" t="s">
        <v>14</v>
      </c>
    </row>
    <row r="110" spans="1:10" ht="12.75" customHeight="1">
      <c r="A110" s="82"/>
      <c r="B110" s="82"/>
      <c r="C110" s="82"/>
      <c r="D110" s="82"/>
      <c r="E110" s="85"/>
      <c r="F110" s="74"/>
      <c r="G110" s="69"/>
      <c r="H110" s="7">
        <f>$G$108*50/100</f>
        <v>19500</v>
      </c>
      <c r="I110" s="7">
        <f>$G$108*48.36037153965/100</f>
        <v>18860.544900463497</v>
      </c>
      <c r="J110" s="7">
        <f>$G$108*1.63962846035/100</f>
        <v>639.4550995365</v>
      </c>
    </row>
    <row r="111" spans="1:10" ht="12.75" customHeight="1">
      <c r="A111" s="82"/>
      <c r="B111" s="82"/>
      <c r="C111" s="82"/>
      <c r="D111" s="82"/>
      <c r="E111" s="85"/>
      <c r="F111" s="76" t="s">
        <v>17</v>
      </c>
      <c r="G111" s="69"/>
      <c r="H111" s="7" t="s">
        <v>10</v>
      </c>
      <c r="I111" s="20" t="s">
        <v>10</v>
      </c>
      <c r="J111" s="20" t="s">
        <v>10</v>
      </c>
    </row>
    <row r="112" spans="1:10" ht="12.75" customHeight="1">
      <c r="A112" s="82"/>
      <c r="B112" s="82"/>
      <c r="C112" s="82"/>
      <c r="D112" s="82"/>
      <c r="E112" s="85"/>
      <c r="F112" s="76"/>
      <c r="G112" s="69"/>
      <c r="H112" s="14" t="s">
        <v>11</v>
      </c>
      <c r="I112" s="15" t="s">
        <v>11</v>
      </c>
      <c r="J112" s="15" t="s">
        <v>11</v>
      </c>
    </row>
    <row r="113" spans="1:10" ht="12.75" customHeight="1">
      <c r="A113" s="82"/>
      <c r="B113" s="82"/>
      <c r="C113" s="82"/>
      <c r="D113" s="82"/>
      <c r="E113" s="85"/>
      <c r="F113" s="76"/>
      <c r="G113" s="71" t="s">
        <v>51</v>
      </c>
      <c r="H113" s="14" t="s">
        <v>0</v>
      </c>
      <c r="I113" s="15" t="s">
        <v>0</v>
      </c>
      <c r="J113" s="15" t="s">
        <v>0</v>
      </c>
    </row>
    <row r="114" spans="1:10" ht="12.75" customHeight="1" thickBot="1">
      <c r="A114" s="83"/>
      <c r="B114" s="83"/>
      <c r="C114" s="83"/>
      <c r="D114" s="83"/>
      <c r="E114" s="86"/>
      <c r="F114" s="77"/>
      <c r="G114" s="72"/>
      <c r="H114" s="21" t="s">
        <v>122</v>
      </c>
      <c r="I114" s="21" t="s">
        <v>122</v>
      </c>
      <c r="J114" s="21" t="s">
        <v>122</v>
      </c>
    </row>
    <row r="115" spans="1:10" ht="12.75">
      <c r="A115" s="81">
        <v>2</v>
      </c>
      <c r="B115" s="81" t="s">
        <v>61</v>
      </c>
      <c r="C115" s="81" t="s">
        <v>49</v>
      </c>
      <c r="D115" s="81" t="s">
        <v>65</v>
      </c>
      <c r="E115" s="84" t="s">
        <v>43</v>
      </c>
      <c r="F115" s="73">
        <v>605220</v>
      </c>
      <c r="G115" s="75">
        <v>89089</v>
      </c>
      <c r="H115" s="17" t="s">
        <v>31</v>
      </c>
      <c r="I115" s="22" t="s">
        <v>31</v>
      </c>
      <c r="J115" s="22" t="s">
        <v>31</v>
      </c>
    </row>
    <row r="116" spans="1:10" ht="12.75">
      <c r="A116" s="82"/>
      <c r="B116" s="82"/>
      <c r="C116" s="82"/>
      <c r="D116" s="82"/>
      <c r="E116" s="85"/>
      <c r="F116" s="74"/>
      <c r="G116" s="69"/>
      <c r="H116" s="14" t="s">
        <v>12</v>
      </c>
      <c r="I116" s="15" t="s">
        <v>13</v>
      </c>
      <c r="J116" s="15" t="s">
        <v>14</v>
      </c>
    </row>
    <row r="117" spans="1:10" ht="12.75">
      <c r="A117" s="82"/>
      <c r="B117" s="82"/>
      <c r="C117" s="82"/>
      <c r="D117" s="82"/>
      <c r="E117" s="85"/>
      <c r="F117" s="74"/>
      <c r="G117" s="69"/>
      <c r="H117" s="7">
        <f>$G$115*50/100</f>
        <v>44544.5</v>
      </c>
      <c r="I117" s="7">
        <f>$G$115*48.36037153965/100</f>
        <v>43083.77140095879</v>
      </c>
      <c r="J117" s="7">
        <f>$G$115*1.63962846035/100</f>
        <v>1460.7285990412115</v>
      </c>
    </row>
    <row r="118" spans="1:10" ht="12.75" customHeight="1">
      <c r="A118" s="82"/>
      <c r="B118" s="82"/>
      <c r="C118" s="82"/>
      <c r="D118" s="82"/>
      <c r="E118" s="85"/>
      <c r="F118" s="76" t="s">
        <v>17</v>
      </c>
      <c r="G118" s="69"/>
      <c r="H118" s="7" t="s">
        <v>10</v>
      </c>
      <c r="I118" s="20" t="s">
        <v>10</v>
      </c>
      <c r="J118" s="20" t="s">
        <v>10</v>
      </c>
    </row>
    <row r="119" spans="1:10" ht="12.75" customHeight="1">
      <c r="A119" s="82"/>
      <c r="B119" s="82"/>
      <c r="C119" s="82"/>
      <c r="D119" s="82"/>
      <c r="E119" s="85"/>
      <c r="F119" s="76"/>
      <c r="G119" s="69"/>
      <c r="H119" s="14" t="s">
        <v>11</v>
      </c>
      <c r="I119" s="15" t="s">
        <v>11</v>
      </c>
      <c r="J119" s="15" t="s">
        <v>11</v>
      </c>
    </row>
    <row r="120" spans="1:10" ht="12.75" customHeight="1">
      <c r="A120" s="82"/>
      <c r="B120" s="82"/>
      <c r="C120" s="82"/>
      <c r="D120" s="82"/>
      <c r="E120" s="85"/>
      <c r="F120" s="76"/>
      <c r="G120" s="71" t="s">
        <v>51</v>
      </c>
      <c r="H120" s="14" t="s">
        <v>0</v>
      </c>
      <c r="I120" s="15" t="s">
        <v>0</v>
      </c>
      <c r="J120" s="15" t="s">
        <v>0</v>
      </c>
    </row>
    <row r="121" spans="1:10" ht="13.5" customHeight="1" thickBot="1">
      <c r="A121" s="83"/>
      <c r="B121" s="83"/>
      <c r="C121" s="83"/>
      <c r="D121" s="83"/>
      <c r="E121" s="86"/>
      <c r="F121" s="77"/>
      <c r="G121" s="72"/>
      <c r="H121" s="21" t="s">
        <v>122</v>
      </c>
      <c r="I121" s="21" t="s">
        <v>122</v>
      </c>
      <c r="J121" s="21" t="s">
        <v>122</v>
      </c>
    </row>
    <row r="122" spans="1:10" ht="12.75">
      <c r="A122" s="81">
        <v>3</v>
      </c>
      <c r="B122" s="81" t="s">
        <v>62</v>
      </c>
      <c r="C122" s="81" t="s">
        <v>49</v>
      </c>
      <c r="D122" s="81" t="s">
        <v>66</v>
      </c>
      <c r="E122" s="84" t="s">
        <v>67</v>
      </c>
      <c r="F122" s="73">
        <v>605221</v>
      </c>
      <c r="G122" s="75">
        <v>51200</v>
      </c>
      <c r="H122" s="17" t="s">
        <v>31</v>
      </c>
      <c r="I122" s="22" t="s">
        <v>31</v>
      </c>
      <c r="J122" s="22" t="s">
        <v>31</v>
      </c>
    </row>
    <row r="123" spans="1:10" ht="12.75">
      <c r="A123" s="82"/>
      <c r="B123" s="82"/>
      <c r="C123" s="82"/>
      <c r="D123" s="82"/>
      <c r="E123" s="85"/>
      <c r="F123" s="74"/>
      <c r="G123" s="69"/>
      <c r="H123" s="14" t="s">
        <v>12</v>
      </c>
      <c r="I123" s="15" t="s">
        <v>13</v>
      </c>
      <c r="J123" s="15" t="s">
        <v>14</v>
      </c>
    </row>
    <row r="124" spans="1:10" ht="12.75">
      <c r="A124" s="82"/>
      <c r="B124" s="82"/>
      <c r="C124" s="82"/>
      <c r="D124" s="82"/>
      <c r="E124" s="85"/>
      <c r="F124" s="74"/>
      <c r="G124" s="69"/>
      <c r="H124" s="7">
        <f>$G$122*50/100</f>
        <v>25600</v>
      </c>
      <c r="I124" s="7">
        <f>$G$122*48.36037153965/100</f>
        <v>24760.5102283008</v>
      </c>
      <c r="J124" s="7">
        <f>$G$122*1.63962846035/100</f>
        <v>839.4897716991999</v>
      </c>
    </row>
    <row r="125" spans="1:10" ht="12.75" customHeight="1">
      <c r="A125" s="82"/>
      <c r="B125" s="82"/>
      <c r="C125" s="82"/>
      <c r="D125" s="82"/>
      <c r="E125" s="85"/>
      <c r="F125" s="76" t="s">
        <v>17</v>
      </c>
      <c r="G125" s="69"/>
      <c r="H125" s="7" t="s">
        <v>10</v>
      </c>
      <c r="I125" s="20" t="s">
        <v>10</v>
      </c>
      <c r="J125" s="20" t="s">
        <v>10</v>
      </c>
    </row>
    <row r="126" spans="1:10" ht="12.75" customHeight="1">
      <c r="A126" s="82"/>
      <c r="B126" s="82"/>
      <c r="C126" s="82"/>
      <c r="D126" s="82"/>
      <c r="E126" s="85"/>
      <c r="F126" s="76"/>
      <c r="G126" s="69"/>
      <c r="H126" s="14" t="s">
        <v>11</v>
      </c>
      <c r="I126" s="15" t="s">
        <v>11</v>
      </c>
      <c r="J126" s="15" t="s">
        <v>11</v>
      </c>
    </row>
    <row r="127" spans="1:10" ht="12.75" customHeight="1">
      <c r="A127" s="82"/>
      <c r="B127" s="82"/>
      <c r="C127" s="82"/>
      <c r="D127" s="82"/>
      <c r="E127" s="85"/>
      <c r="F127" s="76"/>
      <c r="G127" s="71" t="s">
        <v>51</v>
      </c>
      <c r="H127" s="14" t="s">
        <v>0</v>
      </c>
      <c r="I127" s="15" t="s">
        <v>0</v>
      </c>
      <c r="J127" s="15" t="s">
        <v>0</v>
      </c>
    </row>
    <row r="128" spans="1:10" ht="13.5" customHeight="1" thickBot="1">
      <c r="A128" s="83"/>
      <c r="B128" s="83"/>
      <c r="C128" s="83"/>
      <c r="D128" s="83"/>
      <c r="E128" s="86"/>
      <c r="F128" s="77"/>
      <c r="G128" s="72"/>
      <c r="H128" s="21" t="s">
        <v>122</v>
      </c>
      <c r="I128" s="21" t="s">
        <v>122</v>
      </c>
      <c r="J128" s="21" t="s">
        <v>122</v>
      </c>
    </row>
    <row r="129" spans="1:10" ht="12.75">
      <c r="A129" s="70"/>
      <c r="B129" s="70"/>
      <c r="C129" s="70"/>
      <c r="D129" s="70"/>
      <c r="E129" s="70"/>
      <c r="F129" s="70"/>
      <c r="G129" s="70"/>
      <c r="H129" s="70"/>
      <c r="I129" s="70"/>
      <c r="J129" s="70"/>
    </row>
    <row r="130" spans="1:10" ht="15">
      <c r="A130" s="87" t="s">
        <v>68</v>
      </c>
      <c r="B130" s="88"/>
      <c r="C130" s="88"/>
      <c r="D130" s="88"/>
      <c r="E130" s="88"/>
      <c r="F130" s="88"/>
      <c r="G130" s="88"/>
      <c r="H130" s="88"/>
      <c r="I130" s="88"/>
      <c r="J130" s="89"/>
    </row>
    <row r="131" spans="1:10" ht="6.7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</row>
    <row r="132" spans="1:10" ht="15" customHeight="1" thickBot="1">
      <c r="A132" s="23" t="s">
        <v>8</v>
      </c>
      <c r="B132" s="23" t="s">
        <v>3</v>
      </c>
      <c r="C132" s="23" t="s">
        <v>7</v>
      </c>
      <c r="D132" s="23" t="s">
        <v>2</v>
      </c>
      <c r="E132" s="23" t="s">
        <v>1</v>
      </c>
      <c r="F132" s="10" t="s">
        <v>16</v>
      </c>
      <c r="G132" s="10" t="s">
        <v>9</v>
      </c>
      <c r="H132" s="25" t="s">
        <v>4</v>
      </c>
      <c r="I132" s="25" t="s">
        <v>5</v>
      </c>
      <c r="J132" s="25" t="s">
        <v>6</v>
      </c>
    </row>
    <row r="133" spans="1:10" ht="12.75">
      <c r="A133" s="81">
        <v>1</v>
      </c>
      <c r="B133" s="81" t="s">
        <v>69</v>
      </c>
      <c r="C133" s="81" t="s">
        <v>49</v>
      </c>
      <c r="D133" s="81" t="s">
        <v>70</v>
      </c>
      <c r="E133" s="84" t="s">
        <v>71</v>
      </c>
      <c r="F133" s="73">
        <v>605222</v>
      </c>
      <c r="G133" s="75">
        <v>96000</v>
      </c>
      <c r="H133" s="17" t="s">
        <v>31</v>
      </c>
      <c r="I133" s="22" t="s">
        <v>31</v>
      </c>
      <c r="J133" s="22" t="s">
        <v>31</v>
      </c>
    </row>
    <row r="134" spans="1:10" ht="12.75">
      <c r="A134" s="82"/>
      <c r="B134" s="82"/>
      <c r="C134" s="82"/>
      <c r="D134" s="82"/>
      <c r="E134" s="85"/>
      <c r="F134" s="74"/>
      <c r="G134" s="69"/>
      <c r="H134" s="14" t="s">
        <v>12</v>
      </c>
      <c r="I134" s="15" t="s">
        <v>13</v>
      </c>
      <c r="J134" s="15" t="s">
        <v>14</v>
      </c>
    </row>
    <row r="135" spans="1:10" ht="12.75">
      <c r="A135" s="82"/>
      <c r="B135" s="82"/>
      <c r="C135" s="82"/>
      <c r="D135" s="82"/>
      <c r="E135" s="85"/>
      <c r="F135" s="74"/>
      <c r="G135" s="69"/>
      <c r="H135" s="7">
        <f>$G$133*50/100</f>
        <v>48000</v>
      </c>
      <c r="I135" s="7">
        <f>$G$133*48.36037153965/100</f>
        <v>46425.956678064</v>
      </c>
      <c r="J135" s="7">
        <f>$G$133*1.63962846035/100</f>
        <v>1574.0433219359998</v>
      </c>
    </row>
    <row r="136" spans="1:10" ht="12.75">
      <c r="A136" s="82"/>
      <c r="B136" s="82"/>
      <c r="C136" s="82"/>
      <c r="D136" s="82"/>
      <c r="E136" s="85"/>
      <c r="F136" s="76" t="s">
        <v>17</v>
      </c>
      <c r="G136" s="69"/>
      <c r="H136" s="7" t="s">
        <v>10</v>
      </c>
      <c r="I136" s="20" t="s">
        <v>10</v>
      </c>
      <c r="J136" s="20" t="s">
        <v>10</v>
      </c>
    </row>
    <row r="137" spans="1:10" ht="12.75">
      <c r="A137" s="82"/>
      <c r="B137" s="82"/>
      <c r="C137" s="82"/>
      <c r="D137" s="82"/>
      <c r="E137" s="85"/>
      <c r="F137" s="76"/>
      <c r="G137" s="69"/>
      <c r="H137" s="14" t="s">
        <v>11</v>
      </c>
      <c r="I137" s="15" t="s">
        <v>11</v>
      </c>
      <c r="J137" s="15" t="s">
        <v>11</v>
      </c>
    </row>
    <row r="138" spans="1:10" ht="12.75">
      <c r="A138" s="82"/>
      <c r="B138" s="82"/>
      <c r="C138" s="82"/>
      <c r="D138" s="82"/>
      <c r="E138" s="85"/>
      <c r="F138" s="76"/>
      <c r="G138" s="71" t="s">
        <v>51</v>
      </c>
      <c r="H138" s="14" t="s">
        <v>0</v>
      </c>
      <c r="I138" s="15" t="s">
        <v>0</v>
      </c>
      <c r="J138" s="15" t="s">
        <v>0</v>
      </c>
    </row>
    <row r="139" spans="1:10" ht="13.5" thickBot="1">
      <c r="A139" s="82"/>
      <c r="B139" s="82"/>
      <c r="C139" s="82"/>
      <c r="D139" s="82"/>
      <c r="E139" s="85"/>
      <c r="F139" s="77"/>
      <c r="G139" s="72"/>
      <c r="H139" s="21" t="s">
        <v>122</v>
      </c>
      <c r="I139" s="21" t="s">
        <v>122</v>
      </c>
      <c r="J139" s="21" t="s">
        <v>122</v>
      </c>
    </row>
    <row r="140" spans="1:10" ht="12.75">
      <c r="A140" s="82"/>
      <c r="B140" s="82"/>
      <c r="C140" s="82"/>
      <c r="D140" s="82"/>
      <c r="E140" s="85"/>
      <c r="F140" s="73">
        <v>605223</v>
      </c>
      <c r="G140" s="75">
        <v>28800</v>
      </c>
      <c r="H140" s="17" t="s">
        <v>31</v>
      </c>
      <c r="I140" s="22" t="s">
        <v>31</v>
      </c>
      <c r="J140" s="22" t="s">
        <v>31</v>
      </c>
    </row>
    <row r="141" spans="1:10" ht="12.75">
      <c r="A141" s="82"/>
      <c r="B141" s="82"/>
      <c r="C141" s="82"/>
      <c r="D141" s="82"/>
      <c r="E141" s="85"/>
      <c r="F141" s="74"/>
      <c r="G141" s="69"/>
      <c r="H141" s="14" t="s">
        <v>12</v>
      </c>
      <c r="I141" s="15" t="s">
        <v>13</v>
      </c>
      <c r="J141" s="15" t="s">
        <v>14</v>
      </c>
    </row>
    <row r="142" spans="1:10" ht="12.75">
      <c r="A142" s="82"/>
      <c r="B142" s="82"/>
      <c r="C142" s="82"/>
      <c r="D142" s="82"/>
      <c r="E142" s="85"/>
      <c r="F142" s="74"/>
      <c r="G142" s="69"/>
      <c r="H142" s="7">
        <f>$G$140*50/100</f>
        <v>14400</v>
      </c>
      <c r="I142" s="7">
        <f>$G$140*48.36037153965/100</f>
        <v>13927.787003419198</v>
      </c>
      <c r="J142" s="7">
        <f>$G$140*1.63962846035/100</f>
        <v>472.21299658080005</v>
      </c>
    </row>
    <row r="143" spans="1:10" ht="12.75">
      <c r="A143" s="82"/>
      <c r="B143" s="82"/>
      <c r="C143" s="82"/>
      <c r="D143" s="82"/>
      <c r="E143" s="85"/>
      <c r="F143" s="76" t="s">
        <v>18</v>
      </c>
      <c r="G143" s="69"/>
      <c r="H143" s="7" t="s">
        <v>10</v>
      </c>
      <c r="I143" s="20" t="s">
        <v>10</v>
      </c>
      <c r="J143" s="20" t="s">
        <v>10</v>
      </c>
    </row>
    <row r="144" spans="1:10" ht="12.75">
      <c r="A144" s="82"/>
      <c r="B144" s="82"/>
      <c r="C144" s="82"/>
      <c r="D144" s="82"/>
      <c r="E144" s="85"/>
      <c r="F144" s="76"/>
      <c r="G144" s="69"/>
      <c r="H144" s="14" t="s">
        <v>11</v>
      </c>
      <c r="I144" s="15" t="s">
        <v>11</v>
      </c>
      <c r="J144" s="15" t="s">
        <v>11</v>
      </c>
    </row>
    <row r="145" spans="1:10" ht="12.75">
      <c r="A145" s="82"/>
      <c r="B145" s="82"/>
      <c r="C145" s="82"/>
      <c r="D145" s="82"/>
      <c r="E145" s="85"/>
      <c r="F145" s="76"/>
      <c r="G145" s="71" t="s">
        <v>51</v>
      </c>
      <c r="H145" s="14" t="s">
        <v>0</v>
      </c>
      <c r="I145" s="15" t="s">
        <v>0</v>
      </c>
      <c r="J145" s="15" t="s">
        <v>0</v>
      </c>
    </row>
    <row r="146" spans="1:10" ht="13.5" thickBot="1">
      <c r="A146" s="83"/>
      <c r="B146" s="83"/>
      <c r="C146" s="83"/>
      <c r="D146" s="83"/>
      <c r="E146" s="86"/>
      <c r="F146" s="77"/>
      <c r="G146" s="72"/>
      <c r="H146" s="21" t="s">
        <v>122</v>
      </c>
      <c r="I146" s="21" t="s">
        <v>122</v>
      </c>
      <c r="J146" s="21" t="s">
        <v>122</v>
      </c>
    </row>
    <row r="147" spans="1:10" ht="7.5" customHeight="1">
      <c r="A147" s="33"/>
      <c r="B147" s="33"/>
      <c r="C147" s="33"/>
      <c r="D147" s="33"/>
      <c r="E147" s="56"/>
      <c r="F147" s="34"/>
      <c r="G147" s="35"/>
      <c r="H147" s="18"/>
      <c r="I147" s="18"/>
      <c r="J147" s="18"/>
    </row>
    <row r="148" spans="1:10" ht="15" customHeight="1">
      <c r="A148" s="87" t="s">
        <v>104</v>
      </c>
      <c r="B148" s="88"/>
      <c r="C148" s="88"/>
      <c r="D148" s="88"/>
      <c r="E148" s="88"/>
      <c r="F148" s="88"/>
      <c r="G148" s="88"/>
      <c r="H148" s="88"/>
      <c r="I148" s="88"/>
      <c r="J148" s="89"/>
    </row>
    <row r="149" spans="1:10" ht="6.75" customHeight="1" thickBot="1">
      <c r="A149" s="33"/>
      <c r="B149" s="33"/>
      <c r="C149" s="33"/>
      <c r="D149" s="33"/>
      <c r="E149" s="56"/>
      <c r="F149" s="34"/>
      <c r="G149" s="35"/>
      <c r="H149" s="18"/>
      <c r="I149" s="18"/>
      <c r="J149" s="18"/>
    </row>
    <row r="150" spans="1:10" ht="12.75">
      <c r="A150" s="81">
        <v>2</v>
      </c>
      <c r="B150" s="81" t="s">
        <v>73</v>
      </c>
      <c r="C150" s="81" t="s">
        <v>49</v>
      </c>
      <c r="D150" s="81" t="s">
        <v>72</v>
      </c>
      <c r="E150" s="84" t="s">
        <v>74</v>
      </c>
      <c r="F150" s="73">
        <v>605224</v>
      </c>
      <c r="G150" s="75">
        <v>51170</v>
      </c>
      <c r="H150" s="17" t="s">
        <v>31</v>
      </c>
      <c r="I150" s="22" t="s">
        <v>31</v>
      </c>
      <c r="J150" s="22" t="s">
        <v>31</v>
      </c>
    </row>
    <row r="151" spans="1:10" ht="12.75">
      <c r="A151" s="82"/>
      <c r="B151" s="82"/>
      <c r="C151" s="82"/>
      <c r="D151" s="82"/>
      <c r="E151" s="85"/>
      <c r="F151" s="74"/>
      <c r="G151" s="69"/>
      <c r="H151" s="14" t="s">
        <v>12</v>
      </c>
      <c r="I151" s="15" t="s">
        <v>13</v>
      </c>
      <c r="J151" s="15" t="s">
        <v>14</v>
      </c>
    </row>
    <row r="152" spans="1:10" ht="12.75">
      <c r="A152" s="82"/>
      <c r="B152" s="82"/>
      <c r="C152" s="82"/>
      <c r="D152" s="82"/>
      <c r="E152" s="85"/>
      <c r="F152" s="74"/>
      <c r="G152" s="69"/>
      <c r="H152" s="7">
        <f>$G$150*50/100</f>
        <v>25585</v>
      </c>
      <c r="I152" s="7">
        <f>$G$150*48.36037153965/100</f>
        <v>24746.002116838903</v>
      </c>
      <c r="J152" s="7">
        <f>$G$150*1.63962846035/100</f>
        <v>838.9978831610949</v>
      </c>
    </row>
    <row r="153" spans="1:10" ht="12.75">
      <c r="A153" s="82"/>
      <c r="B153" s="82"/>
      <c r="C153" s="82"/>
      <c r="D153" s="82"/>
      <c r="E153" s="85"/>
      <c r="F153" s="76" t="s">
        <v>17</v>
      </c>
      <c r="G153" s="69"/>
      <c r="H153" s="7" t="s">
        <v>10</v>
      </c>
      <c r="I153" s="20" t="s">
        <v>10</v>
      </c>
      <c r="J153" s="20" t="s">
        <v>10</v>
      </c>
    </row>
    <row r="154" spans="1:10" ht="12.75">
      <c r="A154" s="82"/>
      <c r="B154" s="82"/>
      <c r="C154" s="82"/>
      <c r="D154" s="82"/>
      <c r="E154" s="85"/>
      <c r="F154" s="76"/>
      <c r="G154" s="69"/>
      <c r="H154" s="14" t="s">
        <v>11</v>
      </c>
      <c r="I154" s="15" t="s">
        <v>11</v>
      </c>
      <c r="J154" s="15" t="s">
        <v>11</v>
      </c>
    </row>
    <row r="155" spans="1:10" ht="12.75">
      <c r="A155" s="82"/>
      <c r="B155" s="82"/>
      <c r="C155" s="82"/>
      <c r="D155" s="82"/>
      <c r="E155" s="85"/>
      <c r="F155" s="76"/>
      <c r="G155" s="71" t="s">
        <v>51</v>
      </c>
      <c r="H155" s="14" t="s">
        <v>0</v>
      </c>
      <c r="I155" s="15" t="s">
        <v>0</v>
      </c>
      <c r="J155" s="15" t="s">
        <v>0</v>
      </c>
    </row>
    <row r="156" spans="1:10" ht="13.5" thickBot="1">
      <c r="A156" s="82"/>
      <c r="B156" s="82"/>
      <c r="C156" s="82"/>
      <c r="D156" s="82"/>
      <c r="E156" s="85"/>
      <c r="F156" s="77"/>
      <c r="G156" s="72"/>
      <c r="H156" s="21" t="s">
        <v>122</v>
      </c>
      <c r="I156" s="21" t="s">
        <v>122</v>
      </c>
      <c r="J156" s="21" t="s">
        <v>122</v>
      </c>
    </row>
    <row r="157" spans="1:10" ht="12.75">
      <c r="A157" s="82"/>
      <c r="B157" s="82"/>
      <c r="C157" s="82"/>
      <c r="D157" s="82"/>
      <c r="E157" s="85"/>
      <c r="F157" s="73">
        <v>605225</v>
      </c>
      <c r="G157" s="75">
        <v>15240</v>
      </c>
      <c r="H157" s="17" t="s">
        <v>31</v>
      </c>
      <c r="I157" s="22" t="s">
        <v>31</v>
      </c>
      <c r="J157" s="22" t="s">
        <v>31</v>
      </c>
    </row>
    <row r="158" spans="1:10" ht="12.75">
      <c r="A158" s="82"/>
      <c r="B158" s="82"/>
      <c r="C158" s="82"/>
      <c r="D158" s="82"/>
      <c r="E158" s="85"/>
      <c r="F158" s="74"/>
      <c r="G158" s="69"/>
      <c r="H158" s="14" t="s">
        <v>12</v>
      </c>
      <c r="I158" s="15" t="s">
        <v>13</v>
      </c>
      <c r="J158" s="15" t="s">
        <v>14</v>
      </c>
    </row>
    <row r="159" spans="1:10" ht="12.75">
      <c r="A159" s="82"/>
      <c r="B159" s="82"/>
      <c r="C159" s="82"/>
      <c r="D159" s="82"/>
      <c r="E159" s="85"/>
      <c r="F159" s="74"/>
      <c r="G159" s="69"/>
      <c r="H159" s="7">
        <f>$G$157*50/100</f>
        <v>7620</v>
      </c>
      <c r="I159" s="7">
        <f>$G$157*48.36037153965/100</f>
        <v>7370.120622642659</v>
      </c>
      <c r="J159" s="7">
        <f>$G$157*1.63962846035/100</f>
        <v>249.87937735734</v>
      </c>
    </row>
    <row r="160" spans="1:10" ht="12.75" customHeight="1">
      <c r="A160" s="82"/>
      <c r="B160" s="82"/>
      <c r="C160" s="82"/>
      <c r="D160" s="82"/>
      <c r="E160" s="85"/>
      <c r="F160" s="76" t="s">
        <v>18</v>
      </c>
      <c r="G160" s="69"/>
      <c r="H160" s="7" t="s">
        <v>10</v>
      </c>
      <c r="I160" s="20" t="s">
        <v>10</v>
      </c>
      <c r="J160" s="20" t="s">
        <v>10</v>
      </c>
    </row>
    <row r="161" spans="1:10" ht="12.75" customHeight="1">
      <c r="A161" s="82"/>
      <c r="B161" s="82"/>
      <c r="C161" s="82"/>
      <c r="D161" s="82"/>
      <c r="E161" s="85"/>
      <c r="F161" s="76"/>
      <c r="G161" s="69"/>
      <c r="H161" s="14" t="s">
        <v>11</v>
      </c>
      <c r="I161" s="15" t="s">
        <v>11</v>
      </c>
      <c r="J161" s="15" t="s">
        <v>11</v>
      </c>
    </row>
    <row r="162" spans="1:10" ht="12.75" customHeight="1">
      <c r="A162" s="82"/>
      <c r="B162" s="82"/>
      <c r="C162" s="82"/>
      <c r="D162" s="82"/>
      <c r="E162" s="85"/>
      <c r="F162" s="76"/>
      <c r="G162" s="71" t="s">
        <v>51</v>
      </c>
      <c r="H162" s="14" t="s">
        <v>0</v>
      </c>
      <c r="I162" s="15" t="s">
        <v>0</v>
      </c>
      <c r="J162" s="15" t="s">
        <v>0</v>
      </c>
    </row>
    <row r="163" spans="1:10" ht="13.5" customHeight="1" thickBot="1">
      <c r="A163" s="83"/>
      <c r="B163" s="83"/>
      <c r="C163" s="83"/>
      <c r="D163" s="83"/>
      <c r="E163" s="86"/>
      <c r="F163" s="77"/>
      <c r="G163" s="72"/>
      <c r="H163" s="21" t="s">
        <v>122</v>
      </c>
      <c r="I163" s="21" t="s">
        <v>122</v>
      </c>
      <c r="J163" s="21" t="s">
        <v>122</v>
      </c>
    </row>
    <row r="164" spans="1:10" ht="12.75">
      <c r="A164" s="81">
        <v>3</v>
      </c>
      <c r="B164" s="81" t="s">
        <v>75</v>
      </c>
      <c r="C164" s="81" t="s">
        <v>49</v>
      </c>
      <c r="D164" s="81" t="s">
        <v>46</v>
      </c>
      <c r="E164" s="84" t="s">
        <v>76</v>
      </c>
      <c r="F164" s="73">
        <v>605226</v>
      </c>
      <c r="G164" s="75">
        <v>46080</v>
      </c>
      <c r="H164" s="17" t="s">
        <v>31</v>
      </c>
      <c r="I164" s="22" t="s">
        <v>31</v>
      </c>
      <c r="J164" s="22" t="s">
        <v>31</v>
      </c>
    </row>
    <row r="165" spans="1:10" ht="12.75">
      <c r="A165" s="82"/>
      <c r="B165" s="82"/>
      <c r="C165" s="82"/>
      <c r="D165" s="82"/>
      <c r="E165" s="85"/>
      <c r="F165" s="74"/>
      <c r="G165" s="69"/>
      <c r="H165" s="14" t="s">
        <v>12</v>
      </c>
      <c r="I165" s="15" t="s">
        <v>13</v>
      </c>
      <c r="J165" s="15" t="s">
        <v>14</v>
      </c>
    </row>
    <row r="166" spans="1:10" ht="12.75">
      <c r="A166" s="82"/>
      <c r="B166" s="82"/>
      <c r="C166" s="82"/>
      <c r="D166" s="82"/>
      <c r="E166" s="85"/>
      <c r="F166" s="74"/>
      <c r="G166" s="69"/>
      <c r="H166" s="7">
        <f>$G$164*50/100</f>
        <v>23040</v>
      </c>
      <c r="I166" s="7">
        <f>$G$164*48.36037153965/100</f>
        <v>22284.459205470717</v>
      </c>
      <c r="J166" s="7">
        <f>$G$164*1.63962846035/100</f>
        <v>755.54079452928</v>
      </c>
    </row>
    <row r="167" spans="1:10" ht="12.75">
      <c r="A167" s="82"/>
      <c r="B167" s="82"/>
      <c r="C167" s="82"/>
      <c r="D167" s="82"/>
      <c r="E167" s="85"/>
      <c r="F167" s="76" t="s">
        <v>17</v>
      </c>
      <c r="G167" s="69"/>
      <c r="H167" s="7" t="s">
        <v>10</v>
      </c>
      <c r="I167" s="20" t="s">
        <v>10</v>
      </c>
      <c r="J167" s="20" t="s">
        <v>10</v>
      </c>
    </row>
    <row r="168" spans="1:10" ht="12.75">
      <c r="A168" s="82"/>
      <c r="B168" s="82"/>
      <c r="C168" s="82"/>
      <c r="D168" s="82"/>
      <c r="E168" s="85"/>
      <c r="F168" s="76"/>
      <c r="G168" s="69"/>
      <c r="H168" s="14" t="s">
        <v>11</v>
      </c>
      <c r="I168" s="15" t="s">
        <v>11</v>
      </c>
      <c r="J168" s="15" t="s">
        <v>11</v>
      </c>
    </row>
    <row r="169" spans="1:10" ht="12.75">
      <c r="A169" s="82"/>
      <c r="B169" s="82"/>
      <c r="C169" s="82"/>
      <c r="D169" s="82"/>
      <c r="E169" s="85"/>
      <c r="F169" s="76"/>
      <c r="G169" s="71" t="s">
        <v>51</v>
      </c>
      <c r="H169" s="14" t="s">
        <v>0</v>
      </c>
      <c r="I169" s="15" t="s">
        <v>0</v>
      </c>
      <c r="J169" s="15" t="s">
        <v>0</v>
      </c>
    </row>
    <row r="170" spans="1:10" ht="13.5" thickBot="1">
      <c r="A170" s="83"/>
      <c r="B170" s="83"/>
      <c r="C170" s="83"/>
      <c r="D170" s="83"/>
      <c r="E170" s="86"/>
      <c r="F170" s="77"/>
      <c r="G170" s="72"/>
      <c r="H170" s="21" t="s">
        <v>122</v>
      </c>
      <c r="I170" s="21" t="s">
        <v>122</v>
      </c>
      <c r="J170" s="21" t="s">
        <v>122</v>
      </c>
    </row>
    <row r="171" spans="1:10" ht="12.75">
      <c r="A171" s="81">
        <v>4</v>
      </c>
      <c r="B171" s="81" t="s">
        <v>77</v>
      </c>
      <c r="C171" s="81" t="s">
        <v>49</v>
      </c>
      <c r="D171" s="81" t="s">
        <v>118</v>
      </c>
      <c r="E171" s="84" t="s">
        <v>78</v>
      </c>
      <c r="F171" s="73">
        <v>605227</v>
      </c>
      <c r="G171" s="75">
        <v>51200</v>
      </c>
      <c r="H171" s="17" t="s">
        <v>31</v>
      </c>
      <c r="I171" s="22" t="s">
        <v>31</v>
      </c>
      <c r="J171" s="22" t="s">
        <v>31</v>
      </c>
    </row>
    <row r="172" spans="1:10" ht="12.75">
      <c r="A172" s="82"/>
      <c r="B172" s="82"/>
      <c r="C172" s="82"/>
      <c r="D172" s="82"/>
      <c r="E172" s="85"/>
      <c r="F172" s="74"/>
      <c r="G172" s="69"/>
      <c r="H172" s="14" t="s">
        <v>12</v>
      </c>
      <c r="I172" s="15" t="s">
        <v>13</v>
      </c>
      <c r="J172" s="15" t="s">
        <v>14</v>
      </c>
    </row>
    <row r="173" spans="1:10" ht="12.75">
      <c r="A173" s="82"/>
      <c r="B173" s="82"/>
      <c r="C173" s="82"/>
      <c r="D173" s="82"/>
      <c r="E173" s="85"/>
      <c r="F173" s="74"/>
      <c r="G173" s="69"/>
      <c r="H173" s="7">
        <f>$G$171*50/100</f>
        <v>25600</v>
      </c>
      <c r="I173" s="7">
        <f>$G$171*48.36037153965/100</f>
        <v>24760.5102283008</v>
      </c>
      <c r="J173" s="7">
        <f>$G$171*1.63962846035/100</f>
        <v>839.4897716991999</v>
      </c>
    </row>
    <row r="174" spans="1:10" ht="12.75">
      <c r="A174" s="82"/>
      <c r="B174" s="82"/>
      <c r="C174" s="82"/>
      <c r="D174" s="82"/>
      <c r="E174" s="85"/>
      <c r="F174" s="76" t="s">
        <v>17</v>
      </c>
      <c r="G174" s="69"/>
      <c r="H174" s="7" t="s">
        <v>10</v>
      </c>
      <c r="I174" s="20" t="s">
        <v>10</v>
      </c>
      <c r="J174" s="20" t="s">
        <v>10</v>
      </c>
    </row>
    <row r="175" spans="1:10" ht="12.75">
      <c r="A175" s="82"/>
      <c r="B175" s="82"/>
      <c r="C175" s="82"/>
      <c r="D175" s="82"/>
      <c r="E175" s="85"/>
      <c r="F175" s="76"/>
      <c r="G175" s="69"/>
      <c r="H175" s="14" t="s">
        <v>11</v>
      </c>
      <c r="I175" s="15" t="s">
        <v>11</v>
      </c>
      <c r="J175" s="15" t="s">
        <v>11</v>
      </c>
    </row>
    <row r="176" spans="1:10" ht="12.75">
      <c r="A176" s="82"/>
      <c r="B176" s="82"/>
      <c r="C176" s="82"/>
      <c r="D176" s="82"/>
      <c r="E176" s="85"/>
      <c r="F176" s="76"/>
      <c r="G176" s="71" t="s">
        <v>51</v>
      </c>
      <c r="H176" s="14" t="s">
        <v>0</v>
      </c>
      <c r="I176" s="15" t="s">
        <v>0</v>
      </c>
      <c r="J176" s="15" t="s">
        <v>0</v>
      </c>
    </row>
    <row r="177" spans="1:10" ht="13.5" thickBot="1">
      <c r="A177" s="83"/>
      <c r="B177" s="83"/>
      <c r="C177" s="83"/>
      <c r="D177" s="83"/>
      <c r="E177" s="86"/>
      <c r="F177" s="77"/>
      <c r="G177" s="72"/>
      <c r="H177" s="21" t="s">
        <v>122</v>
      </c>
      <c r="I177" s="21" t="s">
        <v>122</v>
      </c>
      <c r="J177" s="21" t="s">
        <v>122</v>
      </c>
    </row>
    <row r="178" spans="1:10" ht="12.75">
      <c r="A178" s="70"/>
      <c r="B178" s="70"/>
      <c r="C178" s="70"/>
      <c r="D178" s="70"/>
      <c r="E178" s="70"/>
      <c r="F178" s="70"/>
      <c r="G178" s="70"/>
      <c r="H178" s="70"/>
      <c r="I178" s="70"/>
      <c r="J178" s="70"/>
    </row>
    <row r="179" spans="1:10" ht="15">
      <c r="A179" s="87" t="s">
        <v>15</v>
      </c>
      <c r="B179" s="88"/>
      <c r="C179" s="88"/>
      <c r="D179" s="88"/>
      <c r="E179" s="88"/>
      <c r="F179" s="88"/>
      <c r="G179" s="88"/>
      <c r="H179" s="88"/>
      <c r="I179" s="88"/>
      <c r="J179" s="89"/>
    </row>
    <row r="180" spans="1:10" ht="6" customHeight="1">
      <c r="A180" s="46"/>
      <c r="B180" s="47"/>
      <c r="C180" s="47"/>
      <c r="D180" s="47"/>
      <c r="E180" s="47"/>
      <c r="F180" s="47"/>
      <c r="G180" s="47"/>
      <c r="H180" s="47"/>
      <c r="I180" s="47"/>
      <c r="J180" s="47"/>
    </row>
    <row r="181" spans="1:10" ht="14.25" customHeight="1" thickBot="1">
      <c r="A181" s="23" t="s">
        <v>8</v>
      </c>
      <c r="B181" s="23" t="s">
        <v>3</v>
      </c>
      <c r="C181" s="23" t="s">
        <v>7</v>
      </c>
      <c r="D181" s="23" t="s">
        <v>2</v>
      </c>
      <c r="E181" s="23" t="s">
        <v>1</v>
      </c>
      <c r="F181" s="10" t="s">
        <v>16</v>
      </c>
      <c r="G181" s="10" t="s">
        <v>9</v>
      </c>
      <c r="H181" s="25" t="s">
        <v>4</v>
      </c>
      <c r="I181" s="25" t="s">
        <v>5</v>
      </c>
      <c r="J181" s="25" t="s">
        <v>6</v>
      </c>
    </row>
    <row r="182" spans="1:10" ht="12.75">
      <c r="A182" s="81">
        <v>1</v>
      </c>
      <c r="B182" s="81" t="s">
        <v>79</v>
      </c>
      <c r="C182" s="81" t="s">
        <v>49</v>
      </c>
      <c r="D182" s="81" t="s">
        <v>42</v>
      </c>
      <c r="E182" s="84" t="s">
        <v>80</v>
      </c>
      <c r="F182" s="73">
        <v>605228</v>
      </c>
      <c r="G182" s="75">
        <v>97200</v>
      </c>
      <c r="H182" s="17" t="s">
        <v>31</v>
      </c>
      <c r="I182" s="22" t="s">
        <v>31</v>
      </c>
      <c r="J182" s="22" t="s">
        <v>31</v>
      </c>
    </row>
    <row r="183" spans="1:10" ht="12.75">
      <c r="A183" s="82"/>
      <c r="B183" s="82"/>
      <c r="C183" s="82"/>
      <c r="D183" s="82"/>
      <c r="E183" s="85"/>
      <c r="F183" s="74"/>
      <c r="G183" s="69"/>
      <c r="H183" s="14" t="s">
        <v>12</v>
      </c>
      <c r="I183" s="15" t="s">
        <v>13</v>
      </c>
      <c r="J183" s="15" t="s">
        <v>14</v>
      </c>
    </row>
    <row r="184" spans="1:10" ht="12.75">
      <c r="A184" s="82"/>
      <c r="B184" s="82"/>
      <c r="C184" s="82"/>
      <c r="D184" s="82"/>
      <c r="E184" s="85"/>
      <c r="F184" s="74"/>
      <c r="G184" s="69"/>
      <c r="H184" s="7">
        <f>$G$182*50/100</f>
        <v>48600</v>
      </c>
      <c r="I184" s="7">
        <f>$G$182*48.36037153965/100</f>
        <v>47006.281136539794</v>
      </c>
      <c r="J184" s="7">
        <f>$G$182*1.63962846035/100</f>
        <v>1593.7188634602</v>
      </c>
    </row>
    <row r="185" spans="1:10" ht="12.75">
      <c r="A185" s="82"/>
      <c r="B185" s="82"/>
      <c r="C185" s="82"/>
      <c r="D185" s="82"/>
      <c r="E185" s="85"/>
      <c r="F185" s="76" t="s">
        <v>17</v>
      </c>
      <c r="G185" s="69"/>
      <c r="H185" s="7" t="s">
        <v>10</v>
      </c>
      <c r="I185" s="20" t="s">
        <v>10</v>
      </c>
      <c r="J185" s="20" t="s">
        <v>10</v>
      </c>
    </row>
    <row r="186" spans="1:10" ht="12.75">
      <c r="A186" s="82"/>
      <c r="B186" s="82"/>
      <c r="C186" s="82"/>
      <c r="D186" s="82"/>
      <c r="E186" s="85"/>
      <c r="F186" s="76"/>
      <c r="G186" s="69"/>
      <c r="H186" s="14" t="s">
        <v>11</v>
      </c>
      <c r="I186" s="15" t="s">
        <v>11</v>
      </c>
      <c r="J186" s="15" t="s">
        <v>11</v>
      </c>
    </row>
    <row r="187" spans="1:10" ht="12.75">
      <c r="A187" s="82"/>
      <c r="B187" s="82"/>
      <c r="C187" s="82"/>
      <c r="D187" s="82"/>
      <c r="E187" s="85"/>
      <c r="F187" s="76"/>
      <c r="G187" s="71" t="s">
        <v>51</v>
      </c>
      <c r="H187" s="14" t="s">
        <v>0</v>
      </c>
      <c r="I187" s="15" t="s">
        <v>0</v>
      </c>
      <c r="J187" s="15" t="s">
        <v>0</v>
      </c>
    </row>
    <row r="188" spans="1:10" ht="13.5" thickBot="1">
      <c r="A188" s="83"/>
      <c r="B188" s="83"/>
      <c r="C188" s="83"/>
      <c r="D188" s="83"/>
      <c r="E188" s="86"/>
      <c r="F188" s="77"/>
      <c r="G188" s="72"/>
      <c r="H188" s="21" t="s">
        <v>122</v>
      </c>
      <c r="I188" s="21" t="s">
        <v>122</v>
      </c>
      <c r="J188" s="21" t="s">
        <v>122</v>
      </c>
    </row>
    <row r="189" spans="1:10" ht="15" customHeight="1">
      <c r="A189" s="78"/>
      <c r="B189" s="78"/>
      <c r="C189" s="78"/>
      <c r="D189" s="78"/>
      <c r="E189" s="78"/>
      <c r="F189" s="78"/>
      <c r="G189" s="78"/>
      <c r="H189" s="78"/>
      <c r="I189" s="78"/>
      <c r="J189" s="78"/>
    </row>
    <row r="190" spans="1:10" ht="15" customHeight="1">
      <c r="A190" s="87" t="s">
        <v>81</v>
      </c>
      <c r="B190" s="88"/>
      <c r="C190" s="88"/>
      <c r="D190" s="88"/>
      <c r="E190" s="88"/>
      <c r="F190" s="88"/>
      <c r="G190" s="88"/>
      <c r="H190" s="88"/>
      <c r="I190" s="88"/>
      <c r="J190" s="89"/>
    </row>
    <row r="191" spans="1:10" ht="6" customHeight="1">
      <c r="A191" s="39"/>
      <c r="B191" s="39"/>
      <c r="C191" s="39"/>
      <c r="D191" s="39"/>
      <c r="E191" s="39"/>
      <c r="F191" s="39"/>
      <c r="G191" s="39"/>
      <c r="H191" s="48"/>
      <c r="I191" s="48"/>
      <c r="J191" s="48"/>
    </row>
    <row r="192" spans="1:10" ht="17.25" customHeight="1" thickBot="1">
      <c r="A192" s="23" t="s">
        <v>8</v>
      </c>
      <c r="B192" s="23" t="s">
        <v>3</v>
      </c>
      <c r="C192" s="23" t="s">
        <v>7</v>
      </c>
      <c r="D192" s="23" t="s">
        <v>2</v>
      </c>
      <c r="E192" s="23" t="s">
        <v>1</v>
      </c>
      <c r="F192" s="10" t="s">
        <v>16</v>
      </c>
      <c r="G192" s="10" t="s">
        <v>9</v>
      </c>
      <c r="H192" s="25" t="s">
        <v>4</v>
      </c>
      <c r="I192" s="25" t="s">
        <v>5</v>
      </c>
      <c r="J192" s="25" t="s">
        <v>6</v>
      </c>
    </row>
    <row r="193" spans="1:10" ht="12.75">
      <c r="A193" s="81">
        <v>1</v>
      </c>
      <c r="B193" s="81" t="s">
        <v>82</v>
      </c>
      <c r="C193" s="81" t="s">
        <v>49</v>
      </c>
      <c r="D193" s="81" t="s">
        <v>107</v>
      </c>
      <c r="E193" s="84" t="s">
        <v>83</v>
      </c>
      <c r="F193" s="74">
        <v>605229</v>
      </c>
      <c r="G193" s="69">
        <v>46080</v>
      </c>
      <c r="H193" s="17" t="s">
        <v>31</v>
      </c>
      <c r="I193" s="22" t="s">
        <v>31</v>
      </c>
      <c r="J193" s="22" t="s">
        <v>31</v>
      </c>
    </row>
    <row r="194" spans="1:10" ht="12.75">
      <c r="A194" s="82"/>
      <c r="B194" s="82"/>
      <c r="C194" s="82"/>
      <c r="D194" s="82"/>
      <c r="E194" s="85"/>
      <c r="F194" s="74"/>
      <c r="G194" s="69"/>
      <c r="H194" s="14" t="s">
        <v>12</v>
      </c>
      <c r="I194" s="15" t="s">
        <v>13</v>
      </c>
      <c r="J194" s="15" t="s">
        <v>14</v>
      </c>
    </row>
    <row r="195" spans="1:10" ht="12.75">
      <c r="A195" s="82"/>
      <c r="B195" s="82"/>
      <c r="C195" s="82"/>
      <c r="D195" s="82"/>
      <c r="E195" s="85"/>
      <c r="F195" s="74"/>
      <c r="G195" s="69"/>
      <c r="H195" s="7">
        <f>$G$193*50/100</f>
        <v>23040</v>
      </c>
      <c r="I195" s="7">
        <f>$G$193*48.36037153965/100</f>
        <v>22284.459205470717</v>
      </c>
      <c r="J195" s="7">
        <f>$G$193*1.63962846035/100</f>
        <v>755.54079452928</v>
      </c>
    </row>
    <row r="196" spans="1:10" ht="12.75">
      <c r="A196" s="82"/>
      <c r="B196" s="82"/>
      <c r="C196" s="82"/>
      <c r="D196" s="82"/>
      <c r="E196" s="85"/>
      <c r="F196" s="76" t="s">
        <v>17</v>
      </c>
      <c r="G196" s="69"/>
      <c r="H196" s="7" t="s">
        <v>10</v>
      </c>
      <c r="I196" s="20" t="s">
        <v>10</v>
      </c>
      <c r="J196" s="20" t="s">
        <v>10</v>
      </c>
    </row>
    <row r="197" spans="1:10" ht="12.75">
      <c r="A197" s="82"/>
      <c r="B197" s="82"/>
      <c r="C197" s="82"/>
      <c r="D197" s="82"/>
      <c r="E197" s="85"/>
      <c r="F197" s="76"/>
      <c r="G197" s="69"/>
      <c r="H197" s="14" t="s">
        <v>11</v>
      </c>
      <c r="I197" s="15" t="s">
        <v>11</v>
      </c>
      <c r="J197" s="15" t="s">
        <v>11</v>
      </c>
    </row>
    <row r="198" spans="1:10" ht="12.75">
      <c r="A198" s="82"/>
      <c r="B198" s="82"/>
      <c r="C198" s="82"/>
      <c r="D198" s="82"/>
      <c r="E198" s="85"/>
      <c r="F198" s="76"/>
      <c r="G198" s="71" t="s">
        <v>51</v>
      </c>
      <c r="H198" s="14" t="s">
        <v>0</v>
      </c>
      <c r="I198" s="15" t="s">
        <v>0</v>
      </c>
      <c r="J198" s="15" t="s">
        <v>0</v>
      </c>
    </row>
    <row r="199" spans="1:10" ht="13.5" thickBot="1">
      <c r="A199" s="82"/>
      <c r="B199" s="82"/>
      <c r="C199" s="82"/>
      <c r="D199" s="82"/>
      <c r="E199" s="85"/>
      <c r="F199" s="77"/>
      <c r="G199" s="72"/>
      <c r="H199" s="21" t="s">
        <v>122</v>
      </c>
      <c r="I199" s="21" t="s">
        <v>122</v>
      </c>
      <c r="J199" s="21" t="s">
        <v>122</v>
      </c>
    </row>
    <row r="200" spans="1:10" ht="12.75">
      <c r="A200" s="82"/>
      <c r="B200" s="82"/>
      <c r="C200" s="82"/>
      <c r="D200" s="82"/>
      <c r="E200" s="85"/>
      <c r="F200" s="73">
        <v>605230</v>
      </c>
      <c r="G200" s="75">
        <v>15821</v>
      </c>
      <c r="H200" s="17" t="s">
        <v>31</v>
      </c>
      <c r="I200" s="22" t="s">
        <v>31</v>
      </c>
      <c r="J200" s="22" t="s">
        <v>31</v>
      </c>
    </row>
    <row r="201" spans="1:10" ht="12.75">
      <c r="A201" s="82"/>
      <c r="B201" s="82"/>
      <c r="C201" s="82"/>
      <c r="D201" s="82"/>
      <c r="E201" s="85"/>
      <c r="F201" s="74"/>
      <c r="G201" s="69"/>
      <c r="H201" s="14" t="s">
        <v>12</v>
      </c>
      <c r="I201" s="15" t="s">
        <v>13</v>
      </c>
      <c r="J201" s="15" t="s">
        <v>14</v>
      </c>
    </row>
    <row r="202" spans="1:10" ht="12.75">
      <c r="A202" s="82"/>
      <c r="B202" s="82"/>
      <c r="C202" s="82"/>
      <c r="D202" s="82"/>
      <c r="E202" s="85"/>
      <c r="F202" s="74"/>
      <c r="G202" s="69"/>
      <c r="H202" s="7">
        <f>$G$200*50/100</f>
        <v>7910.5</v>
      </c>
      <c r="I202" s="7">
        <f>$G$200*48.36037153965/100</f>
        <v>7651.094381288026</v>
      </c>
      <c r="J202" s="7">
        <f>$G$200*1.63962846035/100</f>
        <v>259.4056187119735</v>
      </c>
    </row>
    <row r="203" spans="1:10" ht="12.75" customHeight="1">
      <c r="A203" s="82"/>
      <c r="B203" s="82"/>
      <c r="C203" s="82"/>
      <c r="D203" s="82"/>
      <c r="E203" s="85"/>
      <c r="F203" s="76" t="s">
        <v>18</v>
      </c>
      <c r="G203" s="69"/>
      <c r="H203" s="7" t="s">
        <v>10</v>
      </c>
      <c r="I203" s="20" t="s">
        <v>10</v>
      </c>
      <c r="J203" s="20" t="s">
        <v>10</v>
      </c>
    </row>
    <row r="204" spans="1:10" ht="12.75" customHeight="1">
      <c r="A204" s="82"/>
      <c r="B204" s="82"/>
      <c r="C204" s="82"/>
      <c r="D204" s="82"/>
      <c r="E204" s="85"/>
      <c r="F204" s="76"/>
      <c r="G204" s="69"/>
      <c r="H204" s="14" t="s">
        <v>11</v>
      </c>
      <c r="I204" s="15" t="s">
        <v>11</v>
      </c>
      <c r="J204" s="15" t="s">
        <v>11</v>
      </c>
    </row>
    <row r="205" spans="1:10" ht="12.75" customHeight="1">
      <c r="A205" s="82"/>
      <c r="B205" s="82"/>
      <c r="C205" s="82"/>
      <c r="D205" s="82"/>
      <c r="E205" s="85"/>
      <c r="F205" s="76"/>
      <c r="G205" s="71" t="s">
        <v>51</v>
      </c>
      <c r="H205" s="14" t="s">
        <v>0</v>
      </c>
      <c r="I205" s="15" t="s">
        <v>0</v>
      </c>
      <c r="J205" s="15" t="s">
        <v>0</v>
      </c>
    </row>
    <row r="206" spans="1:10" ht="13.5" customHeight="1" thickBot="1">
      <c r="A206" s="83"/>
      <c r="B206" s="83"/>
      <c r="C206" s="83"/>
      <c r="D206" s="83"/>
      <c r="E206" s="86"/>
      <c r="F206" s="77"/>
      <c r="G206" s="72"/>
      <c r="H206" s="21" t="s">
        <v>122</v>
      </c>
      <c r="I206" s="21" t="s">
        <v>122</v>
      </c>
      <c r="J206" s="21" t="s">
        <v>122</v>
      </c>
    </row>
    <row r="207" spans="1:10" ht="12.75">
      <c r="A207" s="13"/>
      <c r="B207" s="13"/>
      <c r="C207" s="13"/>
      <c r="D207" s="13"/>
      <c r="E207" s="13"/>
      <c r="F207" s="18"/>
      <c r="G207" s="19"/>
      <c r="H207" s="18"/>
      <c r="I207" s="18"/>
      <c r="J207" s="18"/>
    </row>
    <row r="208" spans="1:10" ht="12.75" customHeight="1">
      <c r="A208" s="122" t="s">
        <v>84</v>
      </c>
      <c r="B208" s="122"/>
      <c r="C208" s="122"/>
      <c r="D208" s="122"/>
      <c r="E208" s="122"/>
      <c r="F208" s="122"/>
      <c r="G208" s="122"/>
      <c r="H208" s="122"/>
      <c r="I208" s="122"/>
      <c r="J208" s="122"/>
    </row>
    <row r="209" spans="1:10" ht="8.25" customHeight="1">
      <c r="A209" s="99"/>
      <c r="B209" s="100"/>
      <c r="C209" s="100"/>
      <c r="D209" s="100"/>
      <c r="E209" s="100"/>
      <c r="F209" s="100"/>
      <c r="G209" s="100"/>
      <c r="H209" s="100"/>
      <c r="I209" s="100"/>
      <c r="J209" s="101"/>
    </row>
    <row r="210" spans="1:10" ht="15" customHeight="1" thickBot="1">
      <c r="A210" s="23" t="s">
        <v>8</v>
      </c>
      <c r="B210" s="23" t="s">
        <v>3</v>
      </c>
      <c r="C210" s="23" t="s">
        <v>7</v>
      </c>
      <c r="D210" s="23" t="s">
        <v>2</v>
      </c>
      <c r="E210" s="23" t="s">
        <v>1</v>
      </c>
      <c r="F210" s="10" t="s">
        <v>16</v>
      </c>
      <c r="G210" s="10" t="s">
        <v>9</v>
      </c>
      <c r="H210" s="25" t="s">
        <v>4</v>
      </c>
      <c r="I210" s="25" t="s">
        <v>5</v>
      </c>
      <c r="J210" s="25" t="s">
        <v>6</v>
      </c>
    </row>
    <row r="211" spans="1:10" ht="12.75" customHeight="1">
      <c r="A211" s="132">
        <v>1</v>
      </c>
      <c r="B211" s="132" t="s">
        <v>85</v>
      </c>
      <c r="C211" s="132" t="s">
        <v>86</v>
      </c>
      <c r="D211" s="132" t="s">
        <v>119</v>
      </c>
      <c r="E211" s="132" t="s">
        <v>87</v>
      </c>
      <c r="F211" s="73">
        <v>605231</v>
      </c>
      <c r="G211" s="75">
        <v>7200</v>
      </c>
      <c r="H211" s="17" t="s">
        <v>31</v>
      </c>
      <c r="I211" s="22" t="s">
        <v>31</v>
      </c>
      <c r="J211" s="22" t="s">
        <v>31</v>
      </c>
    </row>
    <row r="212" spans="1:19" ht="12.75" customHeight="1">
      <c r="A212" s="133"/>
      <c r="B212" s="133"/>
      <c r="C212" s="133"/>
      <c r="D212" s="133"/>
      <c r="E212" s="133"/>
      <c r="F212" s="74"/>
      <c r="G212" s="69"/>
      <c r="H212" s="14" t="s">
        <v>12</v>
      </c>
      <c r="I212" s="14" t="s">
        <v>13</v>
      </c>
      <c r="J212" s="14" t="s">
        <v>14</v>
      </c>
      <c r="L212" s="52"/>
      <c r="M212" s="51"/>
      <c r="N212" s="51"/>
      <c r="O212" s="51"/>
      <c r="P212" s="51"/>
      <c r="Q212" s="51"/>
      <c r="R212" s="51"/>
      <c r="S212" s="51"/>
    </row>
    <row r="213" spans="1:16" ht="12.75" customHeight="1">
      <c r="A213" s="133"/>
      <c r="B213" s="133"/>
      <c r="C213" s="133"/>
      <c r="D213" s="133"/>
      <c r="E213" s="133"/>
      <c r="F213" s="74"/>
      <c r="G213" s="69"/>
      <c r="H213" s="26">
        <f>$G$211*50/100</f>
        <v>3600</v>
      </c>
      <c r="I213" s="26">
        <f>$G$211*48.36037153965/100</f>
        <v>3481.9467508547996</v>
      </c>
      <c r="J213" s="26">
        <f>$G$211*1.63962846035/100</f>
        <v>118.05324914520001</v>
      </c>
      <c r="L213" s="53"/>
      <c r="M213" s="51"/>
      <c r="N213" s="51"/>
      <c r="O213" s="51"/>
      <c r="P213" s="51"/>
    </row>
    <row r="214" spans="1:16" ht="12.75" customHeight="1">
      <c r="A214" s="133"/>
      <c r="B214" s="133"/>
      <c r="C214" s="133"/>
      <c r="D214" s="133"/>
      <c r="E214" s="133"/>
      <c r="F214" s="76" t="s">
        <v>89</v>
      </c>
      <c r="G214" s="69"/>
      <c r="H214" s="7" t="s">
        <v>10</v>
      </c>
      <c r="I214" s="7" t="s">
        <v>10</v>
      </c>
      <c r="J214" s="7" t="s">
        <v>10</v>
      </c>
      <c r="L214" s="53"/>
      <c r="M214" s="51"/>
      <c r="N214" s="51"/>
      <c r="O214" s="51"/>
      <c r="P214" s="51"/>
    </row>
    <row r="215" spans="1:16" ht="12.75" customHeight="1">
      <c r="A215" s="133"/>
      <c r="B215" s="133"/>
      <c r="C215" s="133"/>
      <c r="D215" s="133"/>
      <c r="E215" s="133"/>
      <c r="F215" s="76"/>
      <c r="G215" s="69"/>
      <c r="H215" s="14" t="s">
        <v>11</v>
      </c>
      <c r="I215" s="14" t="s">
        <v>11</v>
      </c>
      <c r="J215" s="14" t="s">
        <v>11</v>
      </c>
      <c r="L215" s="53"/>
      <c r="M215" s="51"/>
      <c r="N215" s="51"/>
      <c r="O215" s="51"/>
      <c r="P215" s="51"/>
    </row>
    <row r="216" spans="1:16" ht="12.75" customHeight="1">
      <c r="A216" s="133"/>
      <c r="B216" s="133"/>
      <c r="C216" s="133"/>
      <c r="D216" s="133"/>
      <c r="E216" s="133"/>
      <c r="F216" s="76"/>
      <c r="G216" s="71" t="s">
        <v>50</v>
      </c>
      <c r="H216" s="14" t="s">
        <v>0</v>
      </c>
      <c r="I216" s="14" t="s">
        <v>0</v>
      </c>
      <c r="J216" s="14" t="s">
        <v>0</v>
      </c>
      <c r="L216" s="53"/>
      <c r="M216" s="51"/>
      <c r="N216" s="51"/>
      <c r="O216" s="51"/>
      <c r="P216" s="51"/>
    </row>
    <row r="217" spans="1:16" ht="12.75" customHeight="1" thickBot="1">
      <c r="A217" s="133"/>
      <c r="B217" s="133"/>
      <c r="C217" s="133"/>
      <c r="D217" s="133"/>
      <c r="E217" s="133"/>
      <c r="F217" s="77"/>
      <c r="G217" s="72"/>
      <c r="H217" s="21" t="s">
        <v>122</v>
      </c>
      <c r="I217" s="21" t="s">
        <v>122</v>
      </c>
      <c r="J217" s="21" t="s">
        <v>122</v>
      </c>
      <c r="L217" s="53"/>
      <c r="M217" s="51"/>
      <c r="N217" s="51"/>
      <c r="O217" s="51"/>
      <c r="P217" s="51"/>
    </row>
    <row r="218" spans="1:16" ht="12.75" customHeight="1">
      <c r="A218" s="133"/>
      <c r="B218" s="133"/>
      <c r="C218" s="133"/>
      <c r="D218" s="133"/>
      <c r="E218" s="133"/>
      <c r="F218" s="73">
        <v>605232</v>
      </c>
      <c r="G218" s="79">
        <v>7200</v>
      </c>
      <c r="H218" s="17" t="s">
        <v>31</v>
      </c>
      <c r="I218" s="22" t="s">
        <v>31</v>
      </c>
      <c r="J218" s="22" t="s">
        <v>31</v>
      </c>
      <c r="L218" s="53"/>
      <c r="M218" s="51"/>
      <c r="N218" s="51"/>
      <c r="O218" s="51"/>
      <c r="P218" s="51"/>
    </row>
    <row r="219" spans="1:16" ht="12.75" customHeight="1">
      <c r="A219" s="133"/>
      <c r="B219" s="133"/>
      <c r="C219" s="133"/>
      <c r="D219" s="133"/>
      <c r="E219" s="133"/>
      <c r="F219" s="74"/>
      <c r="G219" s="80"/>
      <c r="H219" s="14" t="s">
        <v>12</v>
      </c>
      <c r="I219" s="15" t="s">
        <v>13</v>
      </c>
      <c r="J219" s="15" t="s">
        <v>14</v>
      </c>
      <c r="L219" s="53"/>
      <c r="M219" s="51"/>
      <c r="N219" s="51"/>
      <c r="O219" s="51"/>
      <c r="P219" s="51"/>
    </row>
    <row r="220" spans="1:16" ht="12.75" customHeight="1">
      <c r="A220" s="133"/>
      <c r="B220" s="133"/>
      <c r="C220" s="133"/>
      <c r="D220" s="133"/>
      <c r="E220" s="133"/>
      <c r="F220" s="74"/>
      <c r="G220" s="80"/>
      <c r="H220" s="26">
        <f>$G$218*50/100</f>
        <v>3600</v>
      </c>
      <c r="I220" s="26">
        <f>$G$218*48.36037153965/100</f>
        <v>3481.9467508547996</v>
      </c>
      <c r="J220" s="26">
        <f>$G$218*1.63962846035/100</f>
        <v>118.05324914520001</v>
      </c>
      <c r="L220" s="53"/>
      <c r="M220" s="51"/>
      <c r="N220" s="51"/>
      <c r="O220" s="51"/>
      <c r="P220" s="51"/>
    </row>
    <row r="221" spans="1:16" ht="12.75" customHeight="1">
      <c r="A221" s="133"/>
      <c r="B221" s="133"/>
      <c r="C221" s="133"/>
      <c r="D221" s="133"/>
      <c r="E221" s="133"/>
      <c r="F221" s="76" t="s">
        <v>90</v>
      </c>
      <c r="G221" s="80"/>
      <c r="H221" s="7" t="s">
        <v>10</v>
      </c>
      <c r="I221" s="20" t="s">
        <v>10</v>
      </c>
      <c r="J221" s="20" t="s">
        <v>10</v>
      </c>
      <c r="L221" s="54"/>
      <c r="M221" s="51"/>
      <c r="N221" s="51"/>
      <c r="O221" s="51"/>
      <c r="P221" s="51"/>
    </row>
    <row r="222" spans="1:12" ht="12.75" customHeight="1">
      <c r="A222" s="133"/>
      <c r="B222" s="133"/>
      <c r="C222" s="133"/>
      <c r="D222" s="133"/>
      <c r="E222" s="133"/>
      <c r="F222" s="76"/>
      <c r="G222" s="80"/>
      <c r="H222" s="14" t="s">
        <v>11</v>
      </c>
      <c r="I222" s="15" t="s">
        <v>11</v>
      </c>
      <c r="J222" s="15" t="s">
        <v>11</v>
      </c>
      <c r="L222" s="54"/>
    </row>
    <row r="223" spans="1:12" ht="12.75" customHeight="1">
      <c r="A223" s="133"/>
      <c r="B223" s="133"/>
      <c r="C223" s="133"/>
      <c r="D223" s="133"/>
      <c r="E223" s="133"/>
      <c r="F223" s="76"/>
      <c r="G223" s="71" t="s">
        <v>50</v>
      </c>
      <c r="H223" s="14" t="s">
        <v>0</v>
      </c>
      <c r="I223" s="15" t="s">
        <v>0</v>
      </c>
      <c r="J223" s="15" t="s">
        <v>0</v>
      </c>
      <c r="L223" s="54"/>
    </row>
    <row r="224" spans="1:10" ht="12.75" customHeight="1" thickBot="1">
      <c r="A224" s="133"/>
      <c r="B224" s="133"/>
      <c r="C224" s="133"/>
      <c r="D224" s="133"/>
      <c r="E224" s="133"/>
      <c r="F224" s="77"/>
      <c r="G224" s="72"/>
      <c r="H224" s="21" t="s">
        <v>122</v>
      </c>
      <c r="I224" s="21" t="s">
        <v>122</v>
      </c>
      <c r="J224" s="21" t="s">
        <v>122</v>
      </c>
    </row>
    <row r="225" spans="1:10" ht="12.75" customHeight="1">
      <c r="A225" s="133"/>
      <c r="B225" s="133"/>
      <c r="C225" s="133"/>
      <c r="D225" s="133"/>
      <c r="E225" s="133"/>
      <c r="F225" s="73">
        <v>605233</v>
      </c>
      <c r="G225" s="79">
        <v>7200</v>
      </c>
      <c r="H225" s="17" t="s">
        <v>31</v>
      </c>
      <c r="I225" s="22" t="s">
        <v>31</v>
      </c>
      <c r="J225" s="22" t="s">
        <v>31</v>
      </c>
    </row>
    <row r="226" spans="1:10" ht="12.75" customHeight="1">
      <c r="A226" s="133"/>
      <c r="B226" s="133"/>
      <c r="C226" s="133"/>
      <c r="D226" s="133"/>
      <c r="E226" s="133"/>
      <c r="F226" s="74"/>
      <c r="G226" s="80"/>
      <c r="H226" s="14" t="s">
        <v>12</v>
      </c>
      <c r="I226" s="15" t="s">
        <v>13</v>
      </c>
      <c r="J226" s="15" t="s">
        <v>14</v>
      </c>
    </row>
    <row r="227" spans="1:10" ht="12.75" customHeight="1">
      <c r="A227" s="133"/>
      <c r="B227" s="133"/>
      <c r="C227" s="133"/>
      <c r="D227" s="133"/>
      <c r="E227" s="133"/>
      <c r="F227" s="74"/>
      <c r="G227" s="80"/>
      <c r="H227" s="26">
        <f>$G$225*50/100</f>
        <v>3600</v>
      </c>
      <c r="I227" s="26">
        <f>$G$225*48.36037153965/100</f>
        <v>3481.9467508547996</v>
      </c>
      <c r="J227" s="26">
        <f>$G$225*1.63962846035/100</f>
        <v>118.05324914520001</v>
      </c>
    </row>
    <row r="228" spans="1:10" ht="12.75" customHeight="1">
      <c r="A228" s="133"/>
      <c r="B228" s="133"/>
      <c r="C228" s="133"/>
      <c r="D228" s="133"/>
      <c r="E228" s="133"/>
      <c r="F228" s="76" t="s">
        <v>91</v>
      </c>
      <c r="G228" s="80"/>
      <c r="H228" s="7" t="s">
        <v>10</v>
      </c>
      <c r="I228" s="20" t="s">
        <v>10</v>
      </c>
      <c r="J228" s="20" t="s">
        <v>10</v>
      </c>
    </row>
    <row r="229" spans="1:10" ht="12.75" customHeight="1">
      <c r="A229" s="133"/>
      <c r="B229" s="133"/>
      <c r="C229" s="133"/>
      <c r="D229" s="133"/>
      <c r="E229" s="133"/>
      <c r="F229" s="76"/>
      <c r="G229" s="80"/>
      <c r="H229" s="14" t="s">
        <v>11</v>
      </c>
      <c r="I229" s="15" t="s">
        <v>11</v>
      </c>
      <c r="J229" s="15" t="s">
        <v>11</v>
      </c>
    </row>
    <row r="230" spans="1:10" ht="12.75" customHeight="1">
      <c r="A230" s="133"/>
      <c r="B230" s="133"/>
      <c r="C230" s="133"/>
      <c r="D230" s="133"/>
      <c r="E230" s="133"/>
      <c r="F230" s="76"/>
      <c r="G230" s="71" t="s">
        <v>50</v>
      </c>
      <c r="H230" s="14" t="s">
        <v>0</v>
      </c>
      <c r="I230" s="15" t="s">
        <v>0</v>
      </c>
      <c r="J230" s="15" t="s">
        <v>0</v>
      </c>
    </row>
    <row r="231" spans="1:10" ht="12.75" customHeight="1" thickBot="1">
      <c r="A231" s="133"/>
      <c r="B231" s="133"/>
      <c r="C231" s="133"/>
      <c r="D231" s="133"/>
      <c r="E231" s="133"/>
      <c r="F231" s="77"/>
      <c r="G231" s="72"/>
      <c r="H231" s="21" t="s">
        <v>122</v>
      </c>
      <c r="I231" s="21" t="s">
        <v>122</v>
      </c>
      <c r="J231" s="21" t="s">
        <v>122</v>
      </c>
    </row>
    <row r="232" spans="1:10" ht="12.75" customHeight="1">
      <c r="A232" s="133"/>
      <c r="B232" s="133"/>
      <c r="C232" s="133"/>
      <c r="D232" s="133"/>
      <c r="E232" s="133"/>
      <c r="F232" s="73">
        <v>605234</v>
      </c>
      <c r="G232" s="97">
        <v>7200</v>
      </c>
      <c r="H232" s="17" t="s">
        <v>31</v>
      </c>
      <c r="I232" s="22" t="s">
        <v>31</v>
      </c>
      <c r="J232" s="22" t="s">
        <v>31</v>
      </c>
    </row>
    <row r="233" spans="1:10" ht="12.75" customHeight="1">
      <c r="A233" s="133"/>
      <c r="B233" s="133"/>
      <c r="C233" s="133"/>
      <c r="D233" s="133"/>
      <c r="E233" s="133"/>
      <c r="F233" s="74"/>
      <c r="G233" s="98"/>
      <c r="H233" s="14" t="s">
        <v>12</v>
      </c>
      <c r="I233" s="15" t="s">
        <v>13</v>
      </c>
      <c r="J233" s="15" t="s">
        <v>14</v>
      </c>
    </row>
    <row r="234" spans="1:10" ht="12.75" customHeight="1">
      <c r="A234" s="133"/>
      <c r="B234" s="133"/>
      <c r="C234" s="133"/>
      <c r="D234" s="133"/>
      <c r="E234" s="133"/>
      <c r="F234" s="74"/>
      <c r="G234" s="98"/>
      <c r="H234" s="26">
        <f>$G$232*50/100</f>
        <v>3600</v>
      </c>
      <c r="I234" s="26">
        <f>$G$232*48.36037153965/100</f>
        <v>3481.9467508547996</v>
      </c>
      <c r="J234" s="26">
        <f>$G$232*1.63962846035/100</f>
        <v>118.05324914520001</v>
      </c>
    </row>
    <row r="235" spans="1:10" ht="12.75" customHeight="1">
      <c r="A235" s="133"/>
      <c r="B235" s="133"/>
      <c r="C235" s="133"/>
      <c r="D235" s="133"/>
      <c r="E235" s="133"/>
      <c r="F235" s="76" t="s">
        <v>92</v>
      </c>
      <c r="G235" s="98"/>
      <c r="H235" s="7" t="s">
        <v>10</v>
      </c>
      <c r="I235" s="20" t="s">
        <v>10</v>
      </c>
      <c r="J235" s="20" t="s">
        <v>10</v>
      </c>
    </row>
    <row r="236" spans="1:10" ht="12.75" customHeight="1">
      <c r="A236" s="133"/>
      <c r="B236" s="133"/>
      <c r="C236" s="133"/>
      <c r="D236" s="133"/>
      <c r="E236" s="133"/>
      <c r="F236" s="76"/>
      <c r="G236" s="98"/>
      <c r="H236" s="14" t="s">
        <v>11</v>
      </c>
      <c r="I236" s="15" t="s">
        <v>11</v>
      </c>
      <c r="J236" s="15" t="s">
        <v>11</v>
      </c>
    </row>
    <row r="237" spans="1:10" ht="12.75" customHeight="1">
      <c r="A237" s="133"/>
      <c r="B237" s="133"/>
      <c r="C237" s="133"/>
      <c r="D237" s="133"/>
      <c r="E237" s="133"/>
      <c r="F237" s="76"/>
      <c r="G237" s="71" t="s">
        <v>50</v>
      </c>
      <c r="H237" s="14" t="s">
        <v>0</v>
      </c>
      <c r="I237" s="15" t="s">
        <v>0</v>
      </c>
      <c r="J237" s="15" t="s">
        <v>0</v>
      </c>
    </row>
    <row r="238" spans="1:10" ht="12.75" customHeight="1" thickBot="1">
      <c r="A238" s="133"/>
      <c r="B238" s="133"/>
      <c r="C238" s="133"/>
      <c r="D238" s="133"/>
      <c r="E238" s="133"/>
      <c r="F238" s="77"/>
      <c r="G238" s="72"/>
      <c r="H238" s="21" t="s">
        <v>122</v>
      </c>
      <c r="I238" s="21" t="s">
        <v>122</v>
      </c>
      <c r="J238" s="21" t="s">
        <v>122</v>
      </c>
    </row>
    <row r="239" spans="1:10" ht="12.75" customHeight="1">
      <c r="A239" s="133"/>
      <c r="B239" s="133"/>
      <c r="C239" s="133"/>
      <c r="D239" s="133"/>
      <c r="E239" s="133"/>
      <c r="F239" s="73">
        <v>605235</v>
      </c>
      <c r="G239" s="75">
        <v>7200</v>
      </c>
      <c r="H239" s="17" t="s">
        <v>31</v>
      </c>
      <c r="I239" s="22" t="s">
        <v>31</v>
      </c>
      <c r="J239" s="22" t="s">
        <v>31</v>
      </c>
    </row>
    <row r="240" spans="1:10" ht="12.75" customHeight="1">
      <c r="A240" s="133"/>
      <c r="B240" s="133"/>
      <c r="C240" s="133"/>
      <c r="D240" s="133"/>
      <c r="E240" s="133"/>
      <c r="F240" s="74"/>
      <c r="G240" s="69"/>
      <c r="H240" s="14" t="s">
        <v>12</v>
      </c>
      <c r="I240" s="14" t="s">
        <v>13</v>
      </c>
      <c r="J240" s="14" t="s">
        <v>14</v>
      </c>
    </row>
    <row r="241" spans="1:10" ht="12.75" customHeight="1">
      <c r="A241" s="133"/>
      <c r="B241" s="133"/>
      <c r="C241" s="133"/>
      <c r="D241" s="133"/>
      <c r="E241" s="133"/>
      <c r="F241" s="74"/>
      <c r="G241" s="69"/>
      <c r="H241" s="26">
        <f>$G$239*50/100</f>
        <v>3600</v>
      </c>
      <c r="I241" s="26">
        <f>$G$239*48.36037153965/100</f>
        <v>3481.9467508547996</v>
      </c>
      <c r="J241" s="26">
        <f>$G$239*1.63962846035/100</f>
        <v>118.05324914520001</v>
      </c>
    </row>
    <row r="242" spans="1:10" ht="12.75" customHeight="1">
      <c r="A242" s="133"/>
      <c r="B242" s="133"/>
      <c r="C242" s="133"/>
      <c r="D242" s="133"/>
      <c r="E242" s="133"/>
      <c r="F242" s="76" t="s">
        <v>93</v>
      </c>
      <c r="G242" s="69"/>
      <c r="H242" s="7" t="s">
        <v>10</v>
      </c>
      <c r="I242" s="7" t="s">
        <v>10</v>
      </c>
      <c r="J242" s="7" t="s">
        <v>10</v>
      </c>
    </row>
    <row r="243" spans="1:10" ht="12.75" customHeight="1">
      <c r="A243" s="133"/>
      <c r="B243" s="133"/>
      <c r="C243" s="133"/>
      <c r="D243" s="133"/>
      <c r="E243" s="133"/>
      <c r="F243" s="76"/>
      <c r="G243" s="69"/>
      <c r="H243" s="14" t="s">
        <v>11</v>
      </c>
      <c r="I243" s="14" t="s">
        <v>11</v>
      </c>
      <c r="J243" s="14" t="s">
        <v>11</v>
      </c>
    </row>
    <row r="244" spans="1:10" ht="12.75" customHeight="1">
      <c r="A244" s="133"/>
      <c r="B244" s="133"/>
      <c r="C244" s="133"/>
      <c r="D244" s="133"/>
      <c r="E244" s="133"/>
      <c r="F244" s="76"/>
      <c r="G244" s="71" t="s">
        <v>50</v>
      </c>
      <c r="H244" s="14" t="s">
        <v>0</v>
      </c>
      <c r="I244" s="14" t="s">
        <v>0</v>
      </c>
      <c r="J244" s="14" t="s">
        <v>0</v>
      </c>
    </row>
    <row r="245" spans="1:10" ht="12.75" customHeight="1" thickBot="1">
      <c r="A245" s="134"/>
      <c r="B245" s="134"/>
      <c r="C245" s="134"/>
      <c r="D245" s="134"/>
      <c r="E245" s="134"/>
      <c r="F245" s="77"/>
      <c r="G245" s="72"/>
      <c r="H245" s="21" t="s">
        <v>122</v>
      </c>
      <c r="I245" s="21" t="s">
        <v>122</v>
      </c>
      <c r="J245" s="21" t="s">
        <v>122</v>
      </c>
    </row>
    <row r="246" spans="1:10" ht="12.75" customHeight="1">
      <c r="A246" s="57"/>
      <c r="B246" s="57"/>
      <c r="C246" s="57"/>
      <c r="D246" s="57"/>
      <c r="E246" s="57"/>
      <c r="F246" s="34"/>
      <c r="G246" s="58"/>
      <c r="H246" s="18"/>
      <c r="I246" s="18"/>
      <c r="J246" s="18"/>
    </row>
    <row r="247" spans="1:10" ht="12.75" customHeight="1">
      <c r="A247" s="122" t="s">
        <v>109</v>
      </c>
      <c r="B247" s="122"/>
      <c r="C247" s="122"/>
      <c r="D247" s="122"/>
      <c r="E247" s="122"/>
      <c r="F247" s="122"/>
      <c r="G247" s="122"/>
      <c r="H247" s="122"/>
      <c r="I247" s="122"/>
      <c r="J247" s="122"/>
    </row>
    <row r="248" spans="1:10" ht="11.25" customHeight="1" thickBot="1">
      <c r="A248" s="59"/>
      <c r="B248" s="59"/>
      <c r="C248" s="59"/>
      <c r="D248" s="59"/>
      <c r="E248" s="59"/>
      <c r="F248" s="60"/>
      <c r="G248" s="40"/>
      <c r="H248" s="61"/>
      <c r="I248" s="61"/>
      <c r="J248" s="61"/>
    </row>
    <row r="249" spans="1:10" ht="12.75" customHeight="1">
      <c r="A249" s="123" t="s">
        <v>105</v>
      </c>
      <c r="B249" s="123" t="s">
        <v>106</v>
      </c>
      <c r="C249" s="123" t="s">
        <v>86</v>
      </c>
      <c r="D249" s="123" t="s">
        <v>120</v>
      </c>
      <c r="E249" s="123" t="s">
        <v>108</v>
      </c>
      <c r="F249" s="74">
        <v>605236</v>
      </c>
      <c r="G249" s="80">
        <v>7200</v>
      </c>
      <c r="H249" s="17" t="s">
        <v>31</v>
      </c>
      <c r="I249" s="22" t="s">
        <v>31</v>
      </c>
      <c r="J249" s="22" t="s">
        <v>31</v>
      </c>
    </row>
    <row r="250" spans="1:10" ht="12.75" customHeight="1">
      <c r="A250" s="123"/>
      <c r="B250" s="123"/>
      <c r="C250" s="123"/>
      <c r="D250" s="123"/>
      <c r="E250" s="123"/>
      <c r="F250" s="74"/>
      <c r="G250" s="80"/>
      <c r="H250" s="14" t="s">
        <v>12</v>
      </c>
      <c r="I250" s="15" t="s">
        <v>13</v>
      </c>
      <c r="J250" s="15" t="s">
        <v>14</v>
      </c>
    </row>
    <row r="251" spans="1:10" ht="12.75" customHeight="1">
      <c r="A251" s="123"/>
      <c r="B251" s="123"/>
      <c r="C251" s="123"/>
      <c r="D251" s="123"/>
      <c r="E251" s="123"/>
      <c r="F251" s="74"/>
      <c r="G251" s="80"/>
      <c r="H251" s="26">
        <f>$G$249*50/100</f>
        <v>3600</v>
      </c>
      <c r="I251" s="26">
        <f>$G$249*48.36037153965/100</f>
        <v>3481.9467508547996</v>
      </c>
      <c r="J251" s="26">
        <f>$G$249*1.63962846035/100</f>
        <v>118.05324914520001</v>
      </c>
    </row>
    <row r="252" spans="1:10" ht="12.75" customHeight="1">
      <c r="A252" s="123"/>
      <c r="B252" s="123"/>
      <c r="C252" s="123"/>
      <c r="D252" s="123"/>
      <c r="E252" s="123"/>
      <c r="F252" s="76" t="s">
        <v>94</v>
      </c>
      <c r="G252" s="80"/>
      <c r="H252" s="7" t="s">
        <v>10</v>
      </c>
      <c r="I252" s="20" t="s">
        <v>10</v>
      </c>
      <c r="J252" s="20" t="s">
        <v>10</v>
      </c>
    </row>
    <row r="253" spans="1:10" ht="12.75" customHeight="1">
      <c r="A253" s="123"/>
      <c r="B253" s="123"/>
      <c r="C253" s="123"/>
      <c r="D253" s="123"/>
      <c r="E253" s="123"/>
      <c r="F253" s="76"/>
      <c r="G253" s="80"/>
      <c r="H253" s="14" t="s">
        <v>11</v>
      </c>
      <c r="I253" s="15" t="s">
        <v>11</v>
      </c>
      <c r="J253" s="15" t="s">
        <v>11</v>
      </c>
    </row>
    <row r="254" spans="1:10" ht="12.75" customHeight="1">
      <c r="A254" s="123"/>
      <c r="B254" s="123"/>
      <c r="C254" s="123"/>
      <c r="D254" s="123"/>
      <c r="E254" s="123"/>
      <c r="F254" s="76"/>
      <c r="G254" s="71" t="s">
        <v>50</v>
      </c>
      <c r="H254" s="14" t="s">
        <v>0</v>
      </c>
      <c r="I254" s="15" t="s">
        <v>0</v>
      </c>
      <c r="J254" s="15" t="s">
        <v>0</v>
      </c>
    </row>
    <row r="255" spans="1:10" ht="12.75" customHeight="1" thickBot="1">
      <c r="A255" s="123"/>
      <c r="B255" s="123"/>
      <c r="C255" s="123"/>
      <c r="D255" s="123"/>
      <c r="E255" s="123"/>
      <c r="F255" s="77"/>
      <c r="G255" s="72"/>
      <c r="H255" s="21" t="s">
        <v>122</v>
      </c>
      <c r="I255" s="21" t="s">
        <v>122</v>
      </c>
      <c r="J255" s="21" t="s">
        <v>122</v>
      </c>
    </row>
    <row r="256" spans="1:10" ht="12.75" customHeight="1">
      <c r="A256" s="123"/>
      <c r="B256" s="123"/>
      <c r="C256" s="123"/>
      <c r="D256" s="123"/>
      <c r="E256" s="123"/>
      <c r="F256" s="73">
        <v>605237</v>
      </c>
      <c r="G256" s="79">
        <v>280000</v>
      </c>
      <c r="H256" s="17" t="s">
        <v>31</v>
      </c>
      <c r="I256" s="22" t="s">
        <v>31</v>
      </c>
      <c r="J256" s="22" t="s">
        <v>31</v>
      </c>
    </row>
    <row r="257" spans="1:10" ht="12.75" customHeight="1">
      <c r="A257" s="123"/>
      <c r="B257" s="123"/>
      <c r="C257" s="123"/>
      <c r="D257" s="123"/>
      <c r="E257" s="123"/>
      <c r="F257" s="74"/>
      <c r="G257" s="80"/>
      <c r="H257" s="14" t="s">
        <v>12</v>
      </c>
      <c r="I257" s="15" t="s">
        <v>13</v>
      </c>
      <c r="J257" s="15" t="s">
        <v>14</v>
      </c>
    </row>
    <row r="258" spans="1:10" ht="12.75" customHeight="1">
      <c r="A258" s="123"/>
      <c r="B258" s="123"/>
      <c r="C258" s="123"/>
      <c r="D258" s="123"/>
      <c r="E258" s="123"/>
      <c r="F258" s="74"/>
      <c r="G258" s="80"/>
      <c r="H258" s="7">
        <f>$G$256*50/100</f>
        <v>140000</v>
      </c>
      <c r="I258" s="7">
        <f>$G$256*48.36037153965/100</f>
        <v>135409.04031101998</v>
      </c>
      <c r="J258" s="7">
        <f>$G$256*1.63962846035/100</f>
        <v>4590.9596889800005</v>
      </c>
    </row>
    <row r="259" spans="1:10" ht="12.75" customHeight="1">
      <c r="A259" s="123"/>
      <c r="B259" s="123"/>
      <c r="C259" s="123"/>
      <c r="D259" s="123"/>
      <c r="E259" s="123"/>
      <c r="F259" s="76" t="s">
        <v>95</v>
      </c>
      <c r="G259" s="80"/>
      <c r="H259" s="7" t="s">
        <v>10</v>
      </c>
      <c r="I259" s="20" t="s">
        <v>10</v>
      </c>
      <c r="J259" s="20" t="s">
        <v>10</v>
      </c>
    </row>
    <row r="260" spans="1:10" ht="12.75" customHeight="1">
      <c r="A260" s="123"/>
      <c r="B260" s="123"/>
      <c r="C260" s="123"/>
      <c r="D260" s="123"/>
      <c r="E260" s="123"/>
      <c r="F260" s="76"/>
      <c r="G260" s="80"/>
      <c r="H260" s="14" t="s">
        <v>11</v>
      </c>
      <c r="I260" s="15" t="s">
        <v>11</v>
      </c>
      <c r="J260" s="15" t="s">
        <v>11</v>
      </c>
    </row>
    <row r="261" spans="1:10" ht="12.75" customHeight="1">
      <c r="A261" s="123"/>
      <c r="B261" s="123"/>
      <c r="C261" s="123"/>
      <c r="D261" s="123"/>
      <c r="E261" s="123"/>
      <c r="F261" s="76"/>
      <c r="G261" s="71" t="s">
        <v>51</v>
      </c>
      <c r="H261" s="14" t="s">
        <v>0</v>
      </c>
      <c r="I261" s="15" t="s">
        <v>0</v>
      </c>
      <c r="J261" s="15" t="s">
        <v>0</v>
      </c>
    </row>
    <row r="262" spans="1:10" ht="12.75" customHeight="1" thickBot="1">
      <c r="A262" s="123"/>
      <c r="B262" s="123"/>
      <c r="C262" s="123"/>
      <c r="D262" s="123"/>
      <c r="E262" s="123"/>
      <c r="F262" s="77"/>
      <c r="G262" s="72"/>
      <c r="H262" s="21" t="s">
        <v>122</v>
      </c>
      <c r="I262" s="21" t="s">
        <v>122</v>
      </c>
      <c r="J262" s="21" t="s">
        <v>122</v>
      </c>
    </row>
    <row r="263" spans="1:10" ht="12.75" customHeight="1">
      <c r="A263" s="123"/>
      <c r="B263" s="123"/>
      <c r="C263" s="123"/>
      <c r="D263" s="123"/>
      <c r="E263" s="123"/>
      <c r="F263" s="73">
        <v>605238</v>
      </c>
      <c r="G263" s="97">
        <v>220000</v>
      </c>
      <c r="H263" s="17" t="s">
        <v>31</v>
      </c>
      <c r="I263" s="22" t="s">
        <v>31</v>
      </c>
      <c r="J263" s="22" t="s">
        <v>31</v>
      </c>
    </row>
    <row r="264" spans="1:10" ht="12.75" customHeight="1">
      <c r="A264" s="123"/>
      <c r="B264" s="123"/>
      <c r="C264" s="123"/>
      <c r="D264" s="123"/>
      <c r="E264" s="123"/>
      <c r="F264" s="74"/>
      <c r="G264" s="98"/>
      <c r="H264" s="14" t="s">
        <v>12</v>
      </c>
      <c r="I264" s="15" t="s">
        <v>13</v>
      </c>
      <c r="J264" s="15" t="s">
        <v>14</v>
      </c>
    </row>
    <row r="265" spans="1:10" ht="12.75" customHeight="1">
      <c r="A265" s="123"/>
      <c r="B265" s="123"/>
      <c r="C265" s="123"/>
      <c r="D265" s="123"/>
      <c r="E265" s="123"/>
      <c r="F265" s="74"/>
      <c r="G265" s="98"/>
      <c r="H265" s="7">
        <f>$G$263*50/100</f>
        <v>110000</v>
      </c>
      <c r="I265" s="7">
        <f>$G$263*48.36037153965/100</f>
        <v>106392.81738722998</v>
      </c>
      <c r="J265" s="7">
        <f>$G$263*1.63962846035/100</f>
        <v>3607.18261277</v>
      </c>
    </row>
    <row r="266" spans="1:10" ht="12.75" customHeight="1">
      <c r="A266" s="123"/>
      <c r="B266" s="123"/>
      <c r="C266" s="123"/>
      <c r="D266" s="123"/>
      <c r="E266" s="123"/>
      <c r="F266" s="76" t="s">
        <v>96</v>
      </c>
      <c r="G266" s="98"/>
      <c r="H266" s="7" t="s">
        <v>10</v>
      </c>
      <c r="I266" s="20" t="s">
        <v>10</v>
      </c>
      <c r="J266" s="20" t="s">
        <v>10</v>
      </c>
    </row>
    <row r="267" spans="1:10" ht="12.75" customHeight="1">
      <c r="A267" s="123"/>
      <c r="B267" s="123"/>
      <c r="C267" s="123"/>
      <c r="D267" s="123"/>
      <c r="E267" s="123"/>
      <c r="F267" s="76"/>
      <c r="G267" s="98"/>
      <c r="H267" s="14" t="s">
        <v>11</v>
      </c>
      <c r="I267" s="15" t="s">
        <v>11</v>
      </c>
      <c r="J267" s="15" t="s">
        <v>11</v>
      </c>
    </row>
    <row r="268" spans="1:10" ht="12.75" customHeight="1">
      <c r="A268" s="123"/>
      <c r="B268" s="123"/>
      <c r="C268" s="123"/>
      <c r="D268" s="123"/>
      <c r="E268" s="123"/>
      <c r="F268" s="76"/>
      <c r="G268" s="71" t="s">
        <v>51</v>
      </c>
      <c r="H268" s="14" t="s">
        <v>0</v>
      </c>
      <c r="I268" s="15" t="s">
        <v>0</v>
      </c>
      <c r="J268" s="15" t="s">
        <v>0</v>
      </c>
    </row>
    <row r="269" spans="1:10" ht="12.75" customHeight="1" thickBot="1">
      <c r="A269" s="123"/>
      <c r="B269" s="123"/>
      <c r="C269" s="123"/>
      <c r="D269" s="123"/>
      <c r="E269" s="123"/>
      <c r="F269" s="77"/>
      <c r="G269" s="72"/>
      <c r="H269" s="21" t="s">
        <v>122</v>
      </c>
      <c r="I269" s="21" t="s">
        <v>122</v>
      </c>
      <c r="J269" s="21" t="s">
        <v>122</v>
      </c>
    </row>
    <row r="270" spans="1:13" ht="12.75" customHeight="1">
      <c r="A270" s="123"/>
      <c r="B270" s="123"/>
      <c r="C270" s="123"/>
      <c r="D270" s="123"/>
      <c r="E270" s="123"/>
      <c r="F270" s="73">
        <v>605239</v>
      </c>
      <c r="G270" s="27">
        <v>266000</v>
      </c>
      <c r="H270" s="17" t="s">
        <v>31</v>
      </c>
      <c r="I270" s="22" t="s">
        <v>31</v>
      </c>
      <c r="J270" s="22" t="s">
        <v>31</v>
      </c>
      <c r="M270" s="67"/>
    </row>
    <row r="271" spans="1:13" ht="12.75" customHeight="1">
      <c r="A271" s="123"/>
      <c r="B271" s="123"/>
      <c r="C271" s="123"/>
      <c r="D271" s="123"/>
      <c r="E271" s="123"/>
      <c r="F271" s="74"/>
      <c r="G271" s="37" t="s">
        <v>19</v>
      </c>
      <c r="H271" s="14" t="s">
        <v>12</v>
      </c>
      <c r="I271" s="14" t="s">
        <v>13</v>
      </c>
      <c r="J271" s="14" t="s">
        <v>14</v>
      </c>
      <c r="M271" s="67"/>
    </row>
    <row r="272" spans="1:13" ht="12.75" customHeight="1">
      <c r="A272" s="123"/>
      <c r="B272" s="123"/>
      <c r="C272" s="123"/>
      <c r="D272" s="123"/>
      <c r="E272" s="123"/>
      <c r="F272" s="74"/>
      <c r="G272" s="127">
        <v>100000</v>
      </c>
      <c r="H272" s="7">
        <f>$G$272*50/100</f>
        <v>50000</v>
      </c>
      <c r="I272" s="7">
        <f>$G$272*48.36037153965/100</f>
        <v>48360.37153965</v>
      </c>
      <c r="J272" s="7">
        <f>$G$272*1.63962846035/100</f>
        <v>1639.6284603499998</v>
      </c>
      <c r="M272" s="67"/>
    </row>
    <row r="273" spans="1:13" ht="12.75" customHeight="1">
      <c r="A273" s="123"/>
      <c r="B273" s="123"/>
      <c r="C273" s="123"/>
      <c r="D273" s="123"/>
      <c r="E273" s="123"/>
      <c r="F273" s="74"/>
      <c r="G273" s="127"/>
      <c r="H273" s="7" t="s">
        <v>10</v>
      </c>
      <c r="I273" s="7" t="s">
        <v>10</v>
      </c>
      <c r="J273" s="7" t="s">
        <v>10</v>
      </c>
      <c r="L273" s="64"/>
      <c r="M273" s="68"/>
    </row>
    <row r="274" spans="1:13" ht="12.75" customHeight="1">
      <c r="A274" s="123"/>
      <c r="B274" s="123"/>
      <c r="C274" s="123"/>
      <c r="D274" s="123"/>
      <c r="E274" s="123"/>
      <c r="F274" s="74"/>
      <c r="G274" s="127"/>
      <c r="H274" s="14" t="s">
        <v>11</v>
      </c>
      <c r="I274" s="14" t="s">
        <v>11</v>
      </c>
      <c r="J274" s="14" t="s">
        <v>11</v>
      </c>
      <c r="L274" s="64"/>
      <c r="M274" s="68"/>
    </row>
    <row r="275" spans="1:13" ht="12.75" customHeight="1">
      <c r="A275" s="123"/>
      <c r="B275" s="123"/>
      <c r="C275" s="123"/>
      <c r="D275" s="123"/>
      <c r="E275" s="123"/>
      <c r="F275" s="74"/>
      <c r="G275" s="71" t="s">
        <v>51</v>
      </c>
      <c r="H275" s="14" t="s">
        <v>0</v>
      </c>
      <c r="I275" s="14" t="s">
        <v>0</v>
      </c>
      <c r="J275" s="14" t="s">
        <v>0</v>
      </c>
      <c r="L275" s="64"/>
      <c r="M275" s="68"/>
    </row>
    <row r="276" spans="1:13" ht="12.75" customHeight="1" thickBot="1">
      <c r="A276" s="123"/>
      <c r="B276" s="123"/>
      <c r="C276" s="123"/>
      <c r="D276" s="123"/>
      <c r="E276" s="123"/>
      <c r="F276" s="74"/>
      <c r="G276" s="72"/>
      <c r="H276" s="21" t="s">
        <v>122</v>
      </c>
      <c r="I276" s="21" t="s">
        <v>122</v>
      </c>
      <c r="J276" s="21" t="s">
        <v>122</v>
      </c>
      <c r="M276" s="68"/>
    </row>
    <row r="277" spans="1:13" ht="12.75" customHeight="1">
      <c r="A277" s="123"/>
      <c r="B277" s="123"/>
      <c r="C277" s="123"/>
      <c r="D277" s="123"/>
      <c r="E277" s="123"/>
      <c r="F277" s="76" t="s">
        <v>97</v>
      </c>
      <c r="G277" s="128" t="s">
        <v>52</v>
      </c>
      <c r="H277" s="17" t="s">
        <v>31</v>
      </c>
      <c r="I277" s="22" t="s">
        <v>31</v>
      </c>
      <c r="J277" s="22" t="s">
        <v>31</v>
      </c>
      <c r="L277" s="64"/>
      <c r="M277" s="68"/>
    </row>
    <row r="278" spans="1:13" ht="12.75" customHeight="1">
      <c r="A278" s="123"/>
      <c r="B278" s="123"/>
      <c r="C278" s="123"/>
      <c r="D278" s="123"/>
      <c r="E278" s="123"/>
      <c r="F278" s="76"/>
      <c r="G278" s="129"/>
      <c r="H278" s="14" t="s">
        <v>12</v>
      </c>
      <c r="I278" s="15" t="s">
        <v>13</v>
      </c>
      <c r="J278" s="15" t="s">
        <v>14</v>
      </c>
      <c r="L278" s="64"/>
      <c r="M278" s="68"/>
    </row>
    <row r="279" spans="1:13" ht="12.75" customHeight="1">
      <c r="A279" s="123"/>
      <c r="B279" s="123"/>
      <c r="C279" s="123"/>
      <c r="D279" s="123"/>
      <c r="E279" s="123"/>
      <c r="F279" s="76"/>
      <c r="G279" s="127">
        <v>166000</v>
      </c>
      <c r="H279" s="7">
        <f>$G$279*50/100</f>
        <v>83000</v>
      </c>
      <c r="I279" s="7">
        <f>$G$279*48.36037153965/100</f>
        <v>80278.216755819</v>
      </c>
      <c r="J279" s="7">
        <f>$G$279*1.63962846035/100</f>
        <v>2721.783244181</v>
      </c>
      <c r="L279" s="64"/>
      <c r="M279" s="68"/>
    </row>
    <row r="280" spans="1:13" ht="12.75" customHeight="1">
      <c r="A280" s="123"/>
      <c r="B280" s="123"/>
      <c r="C280" s="123"/>
      <c r="D280" s="123"/>
      <c r="E280" s="123"/>
      <c r="F280" s="76"/>
      <c r="G280" s="127"/>
      <c r="H280" s="7" t="s">
        <v>10</v>
      </c>
      <c r="I280" s="20" t="s">
        <v>10</v>
      </c>
      <c r="J280" s="20" t="s">
        <v>10</v>
      </c>
      <c r="L280" s="64"/>
      <c r="M280" s="68"/>
    </row>
    <row r="281" spans="1:13" ht="12.75" customHeight="1">
      <c r="A281" s="123"/>
      <c r="B281" s="123"/>
      <c r="C281" s="123"/>
      <c r="D281" s="123"/>
      <c r="E281" s="123"/>
      <c r="F281" s="76"/>
      <c r="G281" s="127"/>
      <c r="H281" s="14" t="s">
        <v>11</v>
      </c>
      <c r="I281" s="15" t="s">
        <v>11</v>
      </c>
      <c r="J281" s="15" t="s">
        <v>11</v>
      </c>
      <c r="M281" s="67"/>
    </row>
    <row r="282" spans="1:13" ht="12.75" customHeight="1">
      <c r="A282" s="123"/>
      <c r="B282" s="123"/>
      <c r="C282" s="123"/>
      <c r="D282" s="123"/>
      <c r="E282" s="123"/>
      <c r="F282" s="76"/>
      <c r="G282" s="71" t="s">
        <v>101</v>
      </c>
      <c r="H282" s="14" t="s">
        <v>0</v>
      </c>
      <c r="I282" s="15" t="s">
        <v>0</v>
      </c>
      <c r="J282" s="15" t="s">
        <v>0</v>
      </c>
      <c r="M282" s="67"/>
    </row>
    <row r="283" spans="1:13" ht="12.75" customHeight="1" thickBot="1">
      <c r="A283" s="123"/>
      <c r="B283" s="123"/>
      <c r="C283" s="123"/>
      <c r="D283" s="123"/>
      <c r="E283" s="123"/>
      <c r="F283" s="77"/>
      <c r="G283" s="72"/>
      <c r="H283" s="16" t="s">
        <v>20</v>
      </c>
      <c r="I283" s="21" t="s">
        <v>20</v>
      </c>
      <c r="J283" s="21" t="s">
        <v>20</v>
      </c>
      <c r="M283" s="67"/>
    </row>
    <row r="284" spans="1:10" ht="12.75" customHeight="1">
      <c r="A284" s="49"/>
      <c r="B284" s="49"/>
      <c r="C284" s="49"/>
      <c r="D284" s="49"/>
      <c r="E284" s="49"/>
      <c r="F284" s="34"/>
      <c r="G284" s="58"/>
      <c r="H284" s="18"/>
      <c r="I284" s="18"/>
      <c r="J284" s="18"/>
    </row>
    <row r="285" spans="1:10" ht="12.75" customHeight="1">
      <c r="A285" s="122" t="s">
        <v>109</v>
      </c>
      <c r="B285" s="122"/>
      <c r="C285" s="122"/>
      <c r="D285" s="122"/>
      <c r="E285" s="122"/>
      <c r="F285" s="122"/>
      <c r="G285" s="122"/>
      <c r="H285" s="122"/>
      <c r="I285" s="122"/>
      <c r="J285" s="122"/>
    </row>
    <row r="286" spans="1:10" ht="12.75" customHeight="1" thickBot="1">
      <c r="A286" s="49"/>
      <c r="B286" s="49"/>
      <c r="C286" s="49"/>
      <c r="D286" s="49"/>
      <c r="E286" s="49"/>
      <c r="F286" s="34"/>
      <c r="G286" s="58"/>
      <c r="H286" s="18"/>
      <c r="I286" s="18"/>
      <c r="J286" s="18"/>
    </row>
    <row r="287" spans="1:10" ht="12.75" customHeight="1">
      <c r="A287" s="123" t="s">
        <v>105</v>
      </c>
      <c r="B287" s="123" t="s">
        <v>111</v>
      </c>
      <c r="C287" s="123" t="s">
        <v>86</v>
      </c>
      <c r="D287" s="123" t="s">
        <v>121</v>
      </c>
      <c r="E287" s="123" t="s">
        <v>110</v>
      </c>
      <c r="F287" s="73">
        <v>605240</v>
      </c>
      <c r="G287" s="27">
        <v>105000</v>
      </c>
      <c r="H287" s="17" t="s">
        <v>31</v>
      </c>
      <c r="I287" s="22" t="s">
        <v>31</v>
      </c>
      <c r="J287" s="22" t="s">
        <v>31</v>
      </c>
    </row>
    <row r="288" spans="1:10" ht="12.75" customHeight="1">
      <c r="A288" s="123"/>
      <c r="B288" s="123"/>
      <c r="C288" s="123"/>
      <c r="D288" s="123"/>
      <c r="E288" s="123"/>
      <c r="F288" s="74"/>
      <c r="G288" s="28" t="s">
        <v>19</v>
      </c>
      <c r="H288" s="14" t="s">
        <v>12</v>
      </c>
      <c r="I288" s="15" t="s">
        <v>13</v>
      </c>
      <c r="J288" s="15" t="s">
        <v>14</v>
      </c>
    </row>
    <row r="289" spans="1:10" ht="12.75" customHeight="1">
      <c r="A289" s="123"/>
      <c r="B289" s="123"/>
      <c r="C289" s="123"/>
      <c r="D289" s="123"/>
      <c r="E289" s="123"/>
      <c r="F289" s="74"/>
      <c r="G289" s="127">
        <v>101000</v>
      </c>
      <c r="H289" s="26">
        <f>$G$289*50/100</f>
        <v>50500</v>
      </c>
      <c r="I289" s="26">
        <f>$G$289*48.36037153965/100</f>
        <v>48843.9752550465</v>
      </c>
      <c r="J289" s="26">
        <f>$G$289*1.63962846035/100</f>
        <v>1656.0247449535</v>
      </c>
    </row>
    <row r="290" spans="1:10" ht="12.75" customHeight="1">
      <c r="A290" s="123"/>
      <c r="B290" s="123"/>
      <c r="C290" s="123"/>
      <c r="D290" s="123"/>
      <c r="E290" s="123"/>
      <c r="F290" s="74"/>
      <c r="G290" s="127"/>
      <c r="H290" s="7" t="s">
        <v>10</v>
      </c>
      <c r="I290" s="20" t="s">
        <v>10</v>
      </c>
      <c r="J290" s="20" t="s">
        <v>10</v>
      </c>
    </row>
    <row r="291" spans="1:10" ht="12.75" customHeight="1">
      <c r="A291" s="123"/>
      <c r="B291" s="123"/>
      <c r="C291" s="123"/>
      <c r="D291" s="123"/>
      <c r="E291" s="123"/>
      <c r="F291" s="74"/>
      <c r="G291" s="127"/>
      <c r="H291" s="14" t="s">
        <v>11</v>
      </c>
      <c r="I291" s="15" t="s">
        <v>11</v>
      </c>
      <c r="J291" s="15" t="s">
        <v>11</v>
      </c>
    </row>
    <row r="292" spans="1:10" ht="12.75" customHeight="1">
      <c r="A292" s="123"/>
      <c r="B292" s="123"/>
      <c r="C292" s="123"/>
      <c r="D292" s="123"/>
      <c r="E292" s="123"/>
      <c r="F292" s="74"/>
      <c r="G292" s="71" t="s">
        <v>50</v>
      </c>
      <c r="H292" s="14" t="s">
        <v>0</v>
      </c>
      <c r="I292" s="15" t="s">
        <v>0</v>
      </c>
      <c r="J292" s="15" t="s">
        <v>0</v>
      </c>
    </row>
    <row r="293" spans="1:10" ht="12.75" customHeight="1" thickBot="1">
      <c r="A293" s="123"/>
      <c r="B293" s="123"/>
      <c r="C293" s="123"/>
      <c r="D293" s="123"/>
      <c r="E293" s="123"/>
      <c r="F293" s="74"/>
      <c r="G293" s="72"/>
      <c r="H293" s="21" t="s">
        <v>122</v>
      </c>
      <c r="I293" s="21" t="s">
        <v>122</v>
      </c>
      <c r="J293" s="21" t="s">
        <v>122</v>
      </c>
    </row>
    <row r="294" spans="1:10" ht="12.75" customHeight="1">
      <c r="A294" s="123"/>
      <c r="B294" s="123"/>
      <c r="C294" s="123"/>
      <c r="D294" s="123"/>
      <c r="E294" s="123"/>
      <c r="F294" s="76" t="s">
        <v>98</v>
      </c>
      <c r="G294" s="130" t="s">
        <v>52</v>
      </c>
      <c r="H294" s="17" t="s">
        <v>31</v>
      </c>
      <c r="I294" s="22" t="s">
        <v>31</v>
      </c>
      <c r="J294" s="22" t="s">
        <v>31</v>
      </c>
    </row>
    <row r="295" spans="1:10" ht="12.75" customHeight="1">
      <c r="A295" s="123"/>
      <c r="B295" s="123"/>
      <c r="C295" s="123"/>
      <c r="D295" s="123"/>
      <c r="E295" s="123"/>
      <c r="F295" s="76"/>
      <c r="G295" s="131"/>
      <c r="H295" s="14" t="s">
        <v>12</v>
      </c>
      <c r="I295" s="15" t="s">
        <v>13</v>
      </c>
      <c r="J295" s="15" t="s">
        <v>14</v>
      </c>
    </row>
    <row r="296" spans="1:10" ht="12.75" customHeight="1">
      <c r="A296" s="123"/>
      <c r="B296" s="123"/>
      <c r="C296" s="123"/>
      <c r="D296" s="123"/>
      <c r="E296" s="123"/>
      <c r="F296" s="76"/>
      <c r="G296" s="127">
        <v>4000</v>
      </c>
      <c r="H296" s="7">
        <f>$G$296*50/100</f>
        <v>2000</v>
      </c>
      <c r="I296" s="7">
        <f>$G$296*48.36037153965/100</f>
        <v>1934.414861586</v>
      </c>
      <c r="J296" s="7">
        <f>$G$296*1.63962846035/100</f>
        <v>65.585138414</v>
      </c>
    </row>
    <row r="297" spans="1:10" ht="12.75" customHeight="1">
      <c r="A297" s="123"/>
      <c r="B297" s="123"/>
      <c r="C297" s="123"/>
      <c r="D297" s="123"/>
      <c r="E297" s="123"/>
      <c r="F297" s="76"/>
      <c r="G297" s="127"/>
      <c r="H297" s="7" t="s">
        <v>10</v>
      </c>
      <c r="I297" s="20" t="s">
        <v>10</v>
      </c>
      <c r="J297" s="20" t="s">
        <v>10</v>
      </c>
    </row>
    <row r="298" spans="1:10" ht="12.75" customHeight="1">
      <c r="A298" s="123"/>
      <c r="B298" s="123"/>
      <c r="C298" s="123"/>
      <c r="D298" s="123"/>
      <c r="E298" s="123"/>
      <c r="F298" s="76"/>
      <c r="G298" s="127"/>
      <c r="H298" s="14" t="s">
        <v>11</v>
      </c>
      <c r="I298" s="15" t="s">
        <v>11</v>
      </c>
      <c r="J298" s="15" t="s">
        <v>11</v>
      </c>
    </row>
    <row r="299" spans="1:10" ht="12.75" customHeight="1">
      <c r="A299" s="123"/>
      <c r="B299" s="123"/>
      <c r="C299" s="123"/>
      <c r="D299" s="123"/>
      <c r="E299" s="123"/>
      <c r="F299" s="76"/>
      <c r="G299" s="71" t="s">
        <v>101</v>
      </c>
      <c r="H299" s="14" t="s">
        <v>0</v>
      </c>
      <c r="I299" s="15" t="s">
        <v>0</v>
      </c>
      <c r="J299" s="15" t="s">
        <v>0</v>
      </c>
    </row>
    <row r="300" spans="1:10" ht="12.75" customHeight="1" thickBot="1">
      <c r="A300" s="123"/>
      <c r="B300" s="123"/>
      <c r="C300" s="123"/>
      <c r="D300" s="123"/>
      <c r="E300" s="123"/>
      <c r="F300" s="77"/>
      <c r="G300" s="72"/>
      <c r="H300" s="16" t="s">
        <v>20</v>
      </c>
      <c r="I300" s="21" t="s">
        <v>20</v>
      </c>
      <c r="J300" s="21" t="s">
        <v>20</v>
      </c>
    </row>
    <row r="301" spans="1:10" ht="12.75" customHeight="1">
      <c r="A301" s="123"/>
      <c r="B301" s="123"/>
      <c r="C301" s="123"/>
      <c r="D301" s="123"/>
      <c r="E301" s="123"/>
      <c r="F301" s="73">
        <v>605241</v>
      </c>
      <c r="G301" s="27">
        <v>180000</v>
      </c>
      <c r="H301" s="17" t="s">
        <v>31</v>
      </c>
      <c r="I301" s="22" t="s">
        <v>31</v>
      </c>
      <c r="J301" s="22" t="s">
        <v>31</v>
      </c>
    </row>
    <row r="302" spans="1:10" ht="12.75" customHeight="1">
      <c r="A302" s="123"/>
      <c r="B302" s="123"/>
      <c r="C302" s="123"/>
      <c r="D302" s="123"/>
      <c r="E302" s="123"/>
      <c r="F302" s="74"/>
      <c r="G302" s="28" t="s">
        <v>19</v>
      </c>
      <c r="H302" s="14" t="s">
        <v>12</v>
      </c>
      <c r="I302" s="15" t="s">
        <v>13</v>
      </c>
      <c r="J302" s="15" t="s">
        <v>14</v>
      </c>
    </row>
    <row r="303" spans="1:10" ht="12.75" customHeight="1">
      <c r="A303" s="123"/>
      <c r="B303" s="123"/>
      <c r="C303" s="123"/>
      <c r="D303" s="123"/>
      <c r="E303" s="123"/>
      <c r="F303" s="74"/>
      <c r="G303" s="127">
        <v>30000</v>
      </c>
      <c r="H303" s="7">
        <f>$G$303*50/100</f>
        <v>15000</v>
      </c>
      <c r="I303" s="7">
        <f>$G$303*48.36037153965/100</f>
        <v>14508.111461895</v>
      </c>
      <c r="J303" s="7">
        <f>$G$303*1.63962846035/100</f>
        <v>491.88853810499995</v>
      </c>
    </row>
    <row r="304" spans="1:10" ht="12.75" customHeight="1">
      <c r="A304" s="123"/>
      <c r="B304" s="123"/>
      <c r="C304" s="123"/>
      <c r="D304" s="123"/>
      <c r="E304" s="123"/>
      <c r="F304" s="74"/>
      <c r="G304" s="127"/>
      <c r="H304" s="7" t="s">
        <v>10</v>
      </c>
      <c r="I304" s="20" t="s">
        <v>10</v>
      </c>
      <c r="J304" s="20" t="s">
        <v>10</v>
      </c>
    </row>
    <row r="305" spans="1:10" ht="12.75" customHeight="1">
      <c r="A305" s="123"/>
      <c r="B305" s="123"/>
      <c r="C305" s="123"/>
      <c r="D305" s="123"/>
      <c r="E305" s="123"/>
      <c r="F305" s="74"/>
      <c r="G305" s="127"/>
      <c r="H305" s="14" t="s">
        <v>11</v>
      </c>
      <c r="I305" s="15" t="s">
        <v>11</v>
      </c>
      <c r="J305" s="15" t="s">
        <v>11</v>
      </c>
    </row>
    <row r="306" spans="1:10" ht="12.75" customHeight="1">
      <c r="A306" s="123"/>
      <c r="B306" s="123"/>
      <c r="C306" s="123"/>
      <c r="D306" s="123"/>
      <c r="E306" s="123"/>
      <c r="F306" s="74"/>
      <c r="G306" s="71" t="s">
        <v>101</v>
      </c>
      <c r="H306" s="14" t="s">
        <v>0</v>
      </c>
      <c r="I306" s="15" t="s">
        <v>0</v>
      </c>
      <c r="J306" s="15" t="s">
        <v>0</v>
      </c>
    </row>
    <row r="307" spans="1:10" ht="12.75" customHeight="1" thickBot="1">
      <c r="A307" s="123"/>
      <c r="B307" s="123"/>
      <c r="C307" s="123"/>
      <c r="D307" s="123"/>
      <c r="E307" s="123"/>
      <c r="F307" s="74"/>
      <c r="G307" s="72"/>
      <c r="H307" s="16" t="s">
        <v>20</v>
      </c>
      <c r="I307" s="21" t="s">
        <v>20</v>
      </c>
      <c r="J307" s="21" t="s">
        <v>20</v>
      </c>
    </row>
    <row r="308" spans="1:10" ht="12.75" customHeight="1">
      <c r="A308" s="123"/>
      <c r="B308" s="123"/>
      <c r="C308" s="123"/>
      <c r="D308" s="123"/>
      <c r="E308" s="123"/>
      <c r="F308" s="76" t="s">
        <v>99</v>
      </c>
      <c r="G308" s="128" t="s">
        <v>52</v>
      </c>
      <c r="H308" s="17" t="s">
        <v>31</v>
      </c>
      <c r="I308" s="22" t="s">
        <v>31</v>
      </c>
      <c r="J308" s="22" t="s">
        <v>31</v>
      </c>
    </row>
    <row r="309" spans="1:10" ht="12.75" customHeight="1">
      <c r="A309" s="123"/>
      <c r="B309" s="123"/>
      <c r="C309" s="123"/>
      <c r="D309" s="123"/>
      <c r="E309" s="123"/>
      <c r="F309" s="76"/>
      <c r="G309" s="129"/>
      <c r="H309" s="14" t="s">
        <v>12</v>
      </c>
      <c r="I309" s="15" t="s">
        <v>13</v>
      </c>
      <c r="J309" s="15" t="s">
        <v>14</v>
      </c>
    </row>
    <row r="310" spans="1:10" ht="12.75" customHeight="1">
      <c r="A310" s="123"/>
      <c r="B310" s="123"/>
      <c r="C310" s="123"/>
      <c r="D310" s="123"/>
      <c r="E310" s="123"/>
      <c r="F310" s="76"/>
      <c r="G310" s="127">
        <v>150000</v>
      </c>
      <c r="H310" s="7">
        <f>$G$310*50/100</f>
        <v>75000</v>
      </c>
      <c r="I310" s="7">
        <f>$G$310*48.36037153965/100</f>
        <v>72540.55730947499</v>
      </c>
      <c r="J310" s="7">
        <f>$G$310*1.63962846035/100</f>
        <v>2459.4426905249998</v>
      </c>
    </row>
    <row r="311" spans="1:10" ht="12.75" customHeight="1">
      <c r="A311" s="123"/>
      <c r="B311" s="123"/>
      <c r="C311" s="123"/>
      <c r="D311" s="123"/>
      <c r="E311" s="123"/>
      <c r="F311" s="76"/>
      <c r="G311" s="127"/>
      <c r="H311" s="7" t="s">
        <v>10</v>
      </c>
      <c r="I311" s="20" t="s">
        <v>10</v>
      </c>
      <c r="J311" s="20" t="s">
        <v>10</v>
      </c>
    </row>
    <row r="312" spans="1:10" ht="12.75" customHeight="1">
      <c r="A312" s="123"/>
      <c r="B312" s="123"/>
      <c r="C312" s="123"/>
      <c r="D312" s="123"/>
      <c r="E312" s="123"/>
      <c r="F312" s="76"/>
      <c r="G312" s="55" t="s">
        <v>102</v>
      </c>
      <c r="H312" s="14" t="s">
        <v>11</v>
      </c>
      <c r="I312" s="15" t="s">
        <v>11</v>
      </c>
      <c r="J312" s="15" t="s">
        <v>11</v>
      </c>
    </row>
    <row r="313" spans="1:10" ht="12.75" customHeight="1">
      <c r="A313" s="123"/>
      <c r="B313" s="123"/>
      <c r="C313" s="123"/>
      <c r="D313" s="123"/>
      <c r="E313" s="123"/>
      <c r="F313" s="76"/>
      <c r="G313" s="71" t="s">
        <v>103</v>
      </c>
      <c r="H313" s="14" t="s">
        <v>0</v>
      </c>
      <c r="I313" s="15" t="s">
        <v>0</v>
      </c>
      <c r="J313" s="15" t="s">
        <v>0</v>
      </c>
    </row>
    <row r="314" spans="1:10" ht="12.75" customHeight="1" thickBot="1">
      <c r="A314" s="123"/>
      <c r="B314" s="123"/>
      <c r="C314" s="123"/>
      <c r="D314" s="123"/>
      <c r="E314" s="123"/>
      <c r="F314" s="77"/>
      <c r="G314" s="72"/>
      <c r="H314" s="16" t="s">
        <v>21</v>
      </c>
      <c r="I314" s="21" t="s">
        <v>21</v>
      </c>
      <c r="J314" s="21" t="s">
        <v>24</v>
      </c>
    </row>
    <row r="315" spans="1:10" ht="12.75" customHeight="1">
      <c r="A315" s="123"/>
      <c r="B315" s="123"/>
      <c r="C315" s="123"/>
      <c r="D315" s="123"/>
      <c r="E315" s="123"/>
      <c r="F315" s="73">
        <v>605242</v>
      </c>
      <c r="G315" s="79">
        <v>100000</v>
      </c>
      <c r="H315" s="17" t="s">
        <v>31</v>
      </c>
      <c r="I315" s="22" t="s">
        <v>31</v>
      </c>
      <c r="J315" s="22" t="s">
        <v>31</v>
      </c>
    </row>
    <row r="316" spans="1:10" ht="12.75" customHeight="1">
      <c r="A316" s="123"/>
      <c r="B316" s="123"/>
      <c r="C316" s="123"/>
      <c r="D316" s="123"/>
      <c r="E316" s="123"/>
      <c r="F316" s="74"/>
      <c r="G316" s="80"/>
      <c r="H316" s="14" t="s">
        <v>12</v>
      </c>
      <c r="I316" s="15" t="s">
        <v>13</v>
      </c>
      <c r="J316" s="15" t="s">
        <v>14</v>
      </c>
    </row>
    <row r="317" spans="1:10" ht="12.75" customHeight="1">
      <c r="A317" s="123"/>
      <c r="B317" s="123"/>
      <c r="C317" s="123"/>
      <c r="D317" s="123"/>
      <c r="E317" s="123"/>
      <c r="F317" s="74"/>
      <c r="G317" s="80"/>
      <c r="H317" s="7">
        <f>$G$315*50/100</f>
        <v>50000</v>
      </c>
      <c r="I317" s="7">
        <f>$G$315*48.36037153965/100</f>
        <v>48360.37153965</v>
      </c>
      <c r="J317" s="7">
        <f>$G$315*1.63962846035/100</f>
        <v>1639.6284603499998</v>
      </c>
    </row>
    <row r="318" spans="1:10" ht="12.75" customHeight="1">
      <c r="A318" s="123"/>
      <c r="B318" s="123"/>
      <c r="C318" s="123"/>
      <c r="D318" s="123"/>
      <c r="E318" s="123"/>
      <c r="F318" s="76" t="s">
        <v>100</v>
      </c>
      <c r="G318" s="80"/>
      <c r="H318" s="7" t="s">
        <v>10</v>
      </c>
      <c r="I318" s="20" t="s">
        <v>10</v>
      </c>
      <c r="J318" s="20" t="s">
        <v>10</v>
      </c>
    </row>
    <row r="319" spans="1:10" ht="12.75" customHeight="1">
      <c r="A319" s="123"/>
      <c r="B319" s="123"/>
      <c r="C319" s="123"/>
      <c r="D319" s="123"/>
      <c r="E319" s="123"/>
      <c r="F319" s="76"/>
      <c r="G319" s="55" t="s">
        <v>102</v>
      </c>
      <c r="H319" s="14" t="s">
        <v>11</v>
      </c>
      <c r="I319" s="15" t="s">
        <v>11</v>
      </c>
      <c r="J319" s="15" t="s">
        <v>11</v>
      </c>
    </row>
    <row r="320" spans="1:10" ht="12.75" customHeight="1">
      <c r="A320" s="123"/>
      <c r="B320" s="123"/>
      <c r="C320" s="123"/>
      <c r="D320" s="123"/>
      <c r="E320" s="123"/>
      <c r="F320" s="76"/>
      <c r="G320" s="71" t="s">
        <v>103</v>
      </c>
      <c r="H320" s="14" t="s">
        <v>0</v>
      </c>
      <c r="I320" s="15" t="s">
        <v>0</v>
      </c>
      <c r="J320" s="15" t="s">
        <v>0</v>
      </c>
    </row>
    <row r="321" spans="1:10" ht="12.75" customHeight="1" thickBot="1">
      <c r="A321" s="123"/>
      <c r="B321" s="123"/>
      <c r="C321" s="123"/>
      <c r="D321" s="123"/>
      <c r="E321" s="123"/>
      <c r="F321" s="77"/>
      <c r="G321" s="72"/>
      <c r="H321" s="16" t="s">
        <v>21</v>
      </c>
      <c r="I321" s="21" t="s">
        <v>21</v>
      </c>
      <c r="J321" s="21" t="s">
        <v>24</v>
      </c>
    </row>
    <row r="322" spans="1:10" ht="12.75" customHeight="1">
      <c r="A322" s="49"/>
      <c r="B322" s="49"/>
      <c r="C322" s="49"/>
      <c r="D322" s="49"/>
      <c r="E322" s="49"/>
      <c r="F322" s="34"/>
      <c r="G322" s="50"/>
      <c r="H322" s="18"/>
      <c r="I322" s="18"/>
      <c r="J322" s="18"/>
    </row>
    <row r="323" spans="1:10" ht="12.75" customHeight="1">
      <c r="A323" s="49"/>
      <c r="B323" s="49"/>
      <c r="C323" s="49"/>
      <c r="D323" s="49"/>
      <c r="E323" s="49"/>
      <c r="F323" s="34"/>
      <c r="G323" s="50"/>
      <c r="H323" s="18"/>
      <c r="I323" s="18"/>
      <c r="J323" s="18"/>
    </row>
    <row r="324" spans="1:10" ht="12.75" customHeight="1">
      <c r="A324" s="126" t="s">
        <v>112</v>
      </c>
      <c r="B324" s="126"/>
      <c r="C324" s="126"/>
      <c r="D324" s="126"/>
      <c r="E324" s="126"/>
      <c r="F324" s="126"/>
      <c r="G324" s="126"/>
      <c r="H324" s="126"/>
      <c r="I324" s="126"/>
      <c r="J324" s="126"/>
    </row>
    <row r="325" spans="1:10" ht="12.75" customHeight="1">
      <c r="A325" s="49"/>
      <c r="B325" s="49"/>
      <c r="C325" s="49"/>
      <c r="D325" s="49"/>
      <c r="E325" s="49"/>
      <c r="F325" s="34"/>
      <c r="G325" s="50"/>
      <c r="H325" s="18"/>
      <c r="I325" s="18"/>
      <c r="J325" s="18"/>
    </row>
    <row r="327" spans="5:10" ht="24" customHeight="1">
      <c r="E327" s="62" t="s">
        <v>31</v>
      </c>
      <c r="F327" s="124" t="s">
        <v>117</v>
      </c>
      <c r="G327" s="125"/>
      <c r="H327" s="65" t="s">
        <v>12</v>
      </c>
      <c r="I327" s="65" t="s">
        <v>13</v>
      </c>
      <c r="J327" s="65" t="s">
        <v>14</v>
      </c>
    </row>
    <row r="328" spans="4:10" ht="12.75" customHeight="1">
      <c r="D328" s="63" t="s">
        <v>22</v>
      </c>
      <c r="E328" s="63" t="s">
        <v>113</v>
      </c>
      <c r="F328" s="103">
        <f>G12+G19+G26+G37+G44+G51+G60+G76+G83+G90+G97+G211+G218+G225+G232+G239+G249+G289</f>
        <v>627541.9</v>
      </c>
      <c r="G328" s="104"/>
      <c r="H328" s="66">
        <f>H14+H21+H28+H39+H46+H53+H60+H78+H85+H92+H99+H213+H220+H227+H234+H241+H251+H289</f>
        <v>313770.95</v>
      </c>
      <c r="I328" s="66">
        <f>I14+I21+I28+I39+I46+I53+I60+I78+I85+I92+I99+I213+I220+I227+I234+I241+I251+I289</f>
        <v>303481.59440697887</v>
      </c>
      <c r="J328" s="66">
        <f>J14+J21+J28+J39+J46+J53+J60+J78+J85+J92+J99+J213+J220+J227+J234+J241+J251+J289</f>
        <v>10289.355593021137</v>
      </c>
    </row>
    <row r="329" spans="4:10" ht="12.75" customHeight="1">
      <c r="D329" s="63" t="s">
        <v>22</v>
      </c>
      <c r="E329" s="63" t="s">
        <v>115</v>
      </c>
      <c r="F329" s="103">
        <f>G67+G108+G115+G122+G133+G140+G150+G157+G164+G171+G182+G193+G200+G256+G263+G272</f>
        <v>1250000</v>
      </c>
      <c r="G329" s="104"/>
      <c r="H329" s="66">
        <f>H67+H110+H117+H124+H135+H142+H152+H159+H166+H173+H184+H195+H202+H258+H265+H272</f>
        <v>625000</v>
      </c>
      <c r="I329" s="66">
        <f>I67+I110+I117+I124+I135+I142+I152+I159+I166+I173+I184+I195+I202+I258+I265+I272</f>
        <v>604504.644245625</v>
      </c>
      <c r="J329" s="66">
        <f>J67+J110+J117+J124+J135+J142+J152+J159+J166+J173+J184+J195+J202+J258+J265+J272</f>
        <v>20495.355754375</v>
      </c>
    </row>
    <row r="330" spans="4:10" ht="12.75" customHeight="1">
      <c r="D330" s="63" t="s">
        <v>22</v>
      </c>
      <c r="E330" s="63" t="s">
        <v>114</v>
      </c>
      <c r="F330" s="103">
        <f>G279+G296+G303</f>
        <v>200000</v>
      </c>
      <c r="G330" s="104"/>
      <c r="H330" s="66">
        <f>H279+H296+H303</f>
        <v>100000</v>
      </c>
      <c r="I330" s="66">
        <f>I279+I296+I303</f>
        <v>96720.7430793</v>
      </c>
      <c r="J330" s="66">
        <f>J279+J296+J303</f>
        <v>3279.2569207</v>
      </c>
    </row>
    <row r="331" spans="4:10" ht="12.75" customHeight="1">
      <c r="D331" s="63" t="s">
        <v>23</v>
      </c>
      <c r="E331" s="63" t="s">
        <v>116</v>
      </c>
      <c r="F331" s="103">
        <f>G310+G315</f>
        <v>250000</v>
      </c>
      <c r="G331" s="104"/>
      <c r="H331" s="66">
        <f>H310+H317</f>
        <v>125000</v>
      </c>
      <c r="I331" s="66">
        <f>I310+I317</f>
        <v>120900.92884912499</v>
      </c>
      <c r="J331" s="66">
        <f>J310+J317</f>
        <v>4099.071150874999</v>
      </c>
    </row>
    <row r="332" spans="5:10" ht="12" customHeight="1">
      <c r="E332" s="31"/>
      <c r="F332" s="102"/>
      <c r="G332" s="102"/>
      <c r="H332" s="24"/>
      <c r="I332" s="24"/>
      <c r="J332" s="24"/>
    </row>
  </sheetData>
  <mergeCells count="281">
    <mergeCell ref="D287:D321"/>
    <mergeCell ref="D249:D283"/>
    <mergeCell ref="A285:J285"/>
    <mergeCell ref="F308:F314"/>
    <mergeCell ref="G308:G309"/>
    <mergeCell ref="G310:G311"/>
    <mergeCell ref="F315:F317"/>
    <mergeCell ref="F318:F321"/>
    <mergeCell ref="E211:E245"/>
    <mergeCell ref="A211:A245"/>
    <mergeCell ref="B211:B245"/>
    <mergeCell ref="C211:C245"/>
    <mergeCell ref="B249:B283"/>
    <mergeCell ref="G303:G305"/>
    <mergeCell ref="F301:F307"/>
    <mergeCell ref="G282:G283"/>
    <mergeCell ref="F263:F265"/>
    <mergeCell ref="G263:G267"/>
    <mergeCell ref="F266:F269"/>
    <mergeCell ref="G268:G269"/>
    <mergeCell ref="E287:E321"/>
    <mergeCell ref="E249:E283"/>
    <mergeCell ref="G313:G314"/>
    <mergeCell ref="A148:J148"/>
    <mergeCell ref="A249:A283"/>
    <mergeCell ref="F294:F300"/>
    <mergeCell ref="G294:G295"/>
    <mergeCell ref="G296:G298"/>
    <mergeCell ref="G275:G276"/>
    <mergeCell ref="G279:G281"/>
    <mergeCell ref="A247:J247"/>
    <mergeCell ref="C249:C283"/>
    <mergeCell ref="G272:G274"/>
    <mergeCell ref="G306:G307"/>
    <mergeCell ref="F270:F276"/>
    <mergeCell ref="F277:F283"/>
    <mergeCell ref="G277:G278"/>
    <mergeCell ref="G289:G291"/>
    <mergeCell ref="F287:F293"/>
    <mergeCell ref="G292:G293"/>
    <mergeCell ref="G299:G300"/>
    <mergeCell ref="F330:G330"/>
    <mergeCell ref="C287:C321"/>
    <mergeCell ref="B287:B321"/>
    <mergeCell ref="A287:A321"/>
    <mergeCell ref="F327:G327"/>
    <mergeCell ref="F328:G328"/>
    <mergeCell ref="F329:G329"/>
    <mergeCell ref="A324:J324"/>
    <mergeCell ref="G320:G321"/>
    <mergeCell ref="G315:G318"/>
    <mergeCell ref="F256:F258"/>
    <mergeCell ref="G256:G260"/>
    <mergeCell ref="F259:F262"/>
    <mergeCell ref="G261:G262"/>
    <mergeCell ref="G239:G243"/>
    <mergeCell ref="F242:F245"/>
    <mergeCell ref="G244:G245"/>
    <mergeCell ref="F249:F251"/>
    <mergeCell ref="F252:F255"/>
    <mergeCell ref="G254:G255"/>
    <mergeCell ref="G249:G253"/>
    <mergeCell ref="E171:E177"/>
    <mergeCell ref="F171:F173"/>
    <mergeCell ref="G171:G175"/>
    <mergeCell ref="F174:F177"/>
    <mergeCell ref="G176:G177"/>
    <mergeCell ref="A208:J208"/>
    <mergeCell ref="F239:F241"/>
    <mergeCell ref="A171:A177"/>
    <mergeCell ref="B171:B177"/>
    <mergeCell ref="C171:C177"/>
    <mergeCell ref="D171:D177"/>
    <mergeCell ref="E164:E170"/>
    <mergeCell ref="F164:F166"/>
    <mergeCell ref="G164:G168"/>
    <mergeCell ref="F167:F170"/>
    <mergeCell ref="G169:G170"/>
    <mergeCell ref="A164:A170"/>
    <mergeCell ref="B164:B170"/>
    <mergeCell ref="C164:C170"/>
    <mergeCell ref="D164:D170"/>
    <mergeCell ref="F157:F159"/>
    <mergeCell ref="G157:G161"/>
    <mergeCell ref="F160:F163"/>
    <mergeCell ref="G162:G163"/>
    <mergeCell ref="E150:E163"/>
    <mergeCell ref="A150:A163"/>
    <mergeCell ref="B150:B163"/>
    <mergeCell ref="C150:C163"/>
    <mergeCell ref="D150:D163"/>
    <mergeCell ref="F150:F152"/>
    <mergeCell ref="G150:G154"/>
    <mergeCell ref="F153:F156"/>
    <mergeCell ref="G155:G156"/>
    <mergeCell ref="F140:F142"/>
    <mergeCell ref="G140:G144"/>
    <mergeCell ref="F143:F146"/>
    <mergeCell ref="G145:G146"/>
    <mergeCell ref="A130:J130"/>
    <mergeCell ref="F133:F135"/>
    <mergeCell ref="G133:G137"/>
    <mergeCell ref="F136:F139"/>
    <mergeCell ref="G138:G139"/>
    <mergeCell ref="E133:E146"/>
    <mergeCell ref="A133:A146"/>
    <mergeCell ref="B133:B146"/>
    <mergeCell ref="C133:C146"/>
    <mergeCell ref="D133:D146"/>
    <mergeCell ref="E122:E128"/>
    <mergeCell ref="F122:F124"/>
    <mergeCell ref="G122:G126"/>
    <mergeCell ref="F125:F128"/>
    <mergeCell ref="G127:G128"/>
    <mergeCell ref="A122:A128"/>
    <mergeCell ref="B122:B128"/>
    <mergeCell ref="C122:C128"/>
    <mergeCell ref="D122:D128"/>
    <mergeCell ref="E115:E121"/>
    <mergeCell ref="F115:F117"/>
    <mergeCell ref="G115:G119"/>
    <mergeCell ref="F118:F121"/>
    <mergeCell ref="G120:G121"/>
    <mergeCell ref="A115:A121"/>
    <mergeCell ref="B115:B121"/>
    <mergeCell ref="C115:C121"/>
    <mergeCell ref="D115:D121"/>
    <mergeCell ref="E108:E114"/>
    <mergeCell ref="D108:D114"/>
    <mergeCell ref="C108:C114"/>
    <mergeCell ref="B108:B114"/>
    <mergeCell ref="A108:A114"/>
    <mergeCell ref="F90:F92"/>
    <mergeCell ref="F93:F96"/>
    <mergeCell ref="F83:F85"/>
    <mergeCell ref="F86:F89"/>
    <mergeCell ref="E90:E103"/>
    <mergeCell ref="D76:D89"/>
    <mergeCell ref="C76:C89"/>
    <mergeCell ref="D90:D103"/>
    <mergeCell ref="C90:C103"/>
    <mergeCell ref="A9:J9"/>
    <mergeCell ref="F26:F28"/>
    <mergeCell ref="F29:F32"/>
    <mergeCell ref="F19:F21"/>
    <mergeCell ref="F22:F25"/>
    <mergeCell ref="F12:F14"/>
    <mergeCell ref="D37:D43"/>
    <mergeCell ref="E37:E43"/>
    <mergeCell ref="A44:A50"/>
    <mergeCell ref="A6:J6"/>
    <mergeCell ref="F15:F18"/>
    <mergeCell ref="E12:E18"/>
    <mergeCell ref="E19:E32"/>
    <mergeCell ref="B44:B50"/>
    <mergeCell ref="C44:C50"/>
    <mergeCell ref="C19:C32"/>
    <mergeCell ref="A2:J5"/>
    <mergeCell ref="A10:J10"/>
    <mergeCell ref="A73:J73"/>
    <mergeCell ref="A8:J8"/>
    <mergeCell ref="A7:J7"/>
    <mergeCell ref="F37:F39"/>
    <mergeCell ref="F40:F43"/>
    <mergeCell ref="B19:B32"/>
    <mergeCell ref="A19:A32"/>
    <mergeCell ref="G17:G18"/>
    <mergeCell ref="F332:G332"/>
    <mergeCell ref="F331:G331"/>
    <mergeCell ref="B76:B89"/>
    <mergeCell ref="A76:A89"/>
    <mergeCell ref="B90:B103"/>
    <mergeCell ref="A90:A103"/>
    <mergeCell ref="A104:J104"/>
    <mergeCell ref="A105:J105"/>
    <mergeCell ref="G223:G224"/>
    <mergeCell ref="F97:F99"/>
    <mergeCell ref="F100:F103"/>
    <mergeCell ref="F108:F110"/>
    <mergeCell ref="F111:F114"/>
    <mergeCell ref="G108:G112"/>
    <mergeCell ref="G113:G114"/>
    <mergeCell ref="G97:G101"/>
    <mergeCell ref="G102:G103"/>
    <mergeCell ref="G237:G238"/>
    <mergeCell ref="G211:G215"/>
    <mergeCell ref="G216:G217"/>
    <mergeCell ref="F214:F217"/>
    <mergeCell ref="F218:F220"/>
    <mergeCell ref="F221:F224"/>
    <mergeCell ref="F225:F227"/>
    <mergeCell ref="F235:F238"/>
    <mergeCell ref="G232:G236"/>
    <mergeCell ref="F211:F213"/>
    <mergeCell ref="G81:G82"/>
    <mergeCell ref="G83:G87"/>
    <mergeCell ref="G88:G89"/>
    <mergeCell ref="G90:G94"/>
    <mergeCell ref="G95:G96"/>
    <mergeCell ref="G31:G32"/>
    <mergeCell ref="G12:G16"/>
    <mergeCell ref="G42:G43"/>
    <mergeCell ref="A34:J34"/>
    <mergeCell ref="A37:A43"/>
    <mergeCell ref="B37:B43"/>
    <mergeCell ref="C37:C43"/>
    <mergeCell ref="B12:B18"/>
    <mergeCell ref="A12:A18"/>
    <mergeCell ref="G44:G48"/>
    <mergeCell ref="F47:F50"/>
    <mergeCell ref="G49:G50"/>
    <mergeCell ref="C12:C18"/>
    <mergeCell ref="G37:G41"/>
    <mergeCell ref="G24:G25"/>
    <mergeCell ref="G26:G30"/>
    <mergeCell ref="D12:D18"/>
    <mergeCell ref="G19:G23"/>
    <mergeCell ref="D19:D32"/>
    <mergeCell ref="D51:D57"/>
    <mergeCell ref="D44:D50"/>
    <mergeCell ref="E44:E50"/>
    <mergeCell ref="F44:F46"/>
    <mergeCell ref="C58:C71"/>
    <mergeCell ref="A51:A57"/>
    <mergeCell ref="B51:B57"/>
    <mergeCell ref="C51:C57"/>
    <mergeCell ref="G76:G80"/>
    <mergeCell ref="E51:E57"/>
    <mergeCell ref="F51:F53"/>
    <mergeCell ref="G51:G55"/>
    <mergeCell ref="F54:F57"/>
    <mergeCell ref="G56:G57"/>
    <mergeCell ref="F76:F78"/>
    <mergeCell ref="F79:F82"/>
    <mergeCell ref="E76:E89"/>
    <mergeCell ref="G65:G66"/>
    <mergeCell ref="D58:D71"/>
    <mergeCell ref="B58:B71"/>
    <mergeCell ref="A58:A71"/>
    <mergeCell ref="G70:G71"/>
    <mergeCell ref="E58:E71"/>
    <mergeCell ref="F58:F64"/>
    <mergeCell ref="F65:F71"/>
    <mergeCell ref="G60:G62"/>
    <mergeCell ref="G63:G64"/>
    <mergeCell ref="G67:G69"/>
    <mergeCell ref="E182:E188"/>
    <mergeCell ref="F182:F184"/>
    <mergeCell ref="G182:G186"/>
    <mergeCell ref="F185:F188"/>
    <mergeCell ref="G187:G188"/>
    <mergeCell ref="A72:J72"/>
    <mergeCell ref="A193:A206"/>
    <mergeCell ref="B193:B206"/>
    <mergeCell ref="C193:C206"/>
    <mergeCell ref="D193:D206"/>
    <mergeCell ref="E193:E206"/>
    <mergeCell ref="A190:J190"/>
    <mergeCell ref="A179:J179"/>
    <mergeCell ref="A182:A188"/>
    <mergeCell ref="B182:B188"/>
    <mergeCell ref="F228:F231"/>
    <mergeCell ref="F232:F234"/>
    <mergeCell ref="G218:G222"/>
    <mergeCell ref="F193:F195"/>
    <mergeCell ref="G193:G197"/>
    <mergeCell ref="F196:F199"/>
    <mergeCell ref="A209:J209"/>
    <mergeCell ref="G230:G231"/>
    <mergeCell ref="G225:G229"/>
    <mergeCell ref="D211:D245"/>
    <mergeCell ref="A129:J129"/>
    <mergeCell ref="G198:G199"/>
    <mergeCell ref="F200:F202"/>
    <mergeCell ref="G200:G204"/>
    <mergeCell ref="F203:F206"/>
    <mergeCell ref="G205:G206"/>
    <mergeCell ref="A189:J189"/>
    <mergeCell ref="A178:J178"/>
    <mergeCell ref="C182:C188"/>
    <mergeCell ref="D182:D188"/>
  </mergeCells>
  <printOptions/>
  <pageMargins left="0.7874015748031497" right="0.7874015748031497" top="0.5905511811023623" bottom="0.4724409448818898" header="0.35433070866141736" footer="0.31496062992125984"/>
  <pageSetup horizontalDpi="600" verticalDpi="600" orientation="landscape" paperSize="9" r:id="rId1"/>
  <headerFooter alignWithMargins="0">
    <oddHeader>&amp;L&amp;F&amp;R&amp;A</oddHeader>
  </headerFooter>
  <rowBreaks count="9" manualBreakCount="9">
    <brk id="32" max="9" man="1"/>
    <brk id="72" max="9" man="1"/>
    <brk id="104" max="9" man="1"/>
    <brk id="146" max="9" man="1"/>
    <brk id="188" max="9" man="1"/>
    <brk id="207" max="9" man="1"/>
    <brk id="246" max="9" man="1"/>
    <brk id="284" max="9" man="1"/>
    <brk id="3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ciarlantini</cp:lastModifiedBy>
  <cp:lastPrinted>2009-05-01T14:14:19Z</cp:lastPrinted>
  <dcterms:created xsi:type="dcterms:W3CDTF">2007-11-22T14:21:40Z</dcterms:created>
  <dcterms:modified xsi:type="dcterms:W3CDTF">2009-05-05T08:59:25Z</dcterms:modified>
  <cp:category/>
  <cp:version/>
  <cp:contentType/>
  <cp:contentStatus/>
</cp:coreProperties>
</file>