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ziendali chiusura 1° periodo" sheetId="1" r:id="rId1"/>
  </sheets>
  <definedNames>
    <definedName name="_xlnm.Print_Area" localSheetId="0">'Aziendali chiusura 1° periodo'!$A$1:$J$299</definedName>
  </definedNames>
  <calcPr fullCalcOnLoad="1"/>
</workbook>
</file>

<file path=xl/sharedStrings.xml><?xml version="1.0" encoding="utf-8"?>
<sst xmlns="http://schemas.openxmlformats.org/spreadsheetml/2006/main" count="885" uniqueCount="118">
  <si>
    <t>OCCaz 75</t>
  </si>
  <si>
    <t>Sviluppo delle competenze amministrativi e innovazione dei processi relazionali</t>
  </si>
  <si>
    <t>OCCaz 76</t>
  </si>
  <si>
    <t>Confor s.r.l.</t>
  </si>
  <si>
    <t>Linguaggi di programmazione Web e business intelligence</t>
  </si>
  <si>
    <t>OCCaz 80</t>
  </si>
  <si>
    <t>Oracle/hyperion enterprise performance management application</t>
  </si>
  <si>
    <t>OCCaz 87</t>
  </si>
  <si>
    <t>Centro Manuela Mezzelani su delega dell'azienda Omnitech s.r.l.</t>
  </si>
  <si>
    <t>Corso di aggiornamento sulle innovazioni di processo e di prodotto</t>
  </si>
  <si>
    <t>“a/c”</t>
  </si>
  <si>
    <t>di cui</t>
  </si>
  <si>
    <t>e</t>
  </si>
  <si>
    <t>OCCaz 90</t>
  </si>
  <si>
    <t>Albalonga S.p.A.</t>
  </si>
  <si>
    <t>Rigenerare le competenze e le esperienze della figura di assistente domiciliare</t>
  </si>
  <si>
    <t>OCCaz 91</t>
  </si>
  <si>
    <t>Nidi competenti e accoglienti</t>
  </si>
  <si>
    <t>Lavorare per i minori a scuola ed in comunità</t>
  </si>
  <si>
    <t>OCCaz 92</t>
  </si>
  <si>
    <t>OCCaz 93</t>
  </si>
  <si>
    <t>Centro Manuela Mezzelani su delega dell'azienda Media Informatica s.r.l.</t>
  </si>
  <si>
    <t>Aggiornamento professionale su Overview HP Performance Insight</t>
  </si>
  <si>
    <t>OCCaz 88</t>
  </si>
  <si>
    <t>Centro Manuela Mezzelani su delega della cooperativa ABC SOS soc. coop. a.r.l.</t>
  </si>
  <si>
    <t>O.S.A. Obiettivo Sviluppo Aziendale</t>
  </si>
  <si>
    <t>OCCaz 103</t>
  </si>
  <si>
    <t>Consel - Consorzio Elis per la formazione professionale superiore</t>
  </si>
  <si>
    <t>ITIL: strumento per il service management finalizzato al cambiamento</t>
  </si>
  <si>
    <t>OCCaz 107</t>
  </si>
  <si>
    <t>Formare s.r.l.</t>
  </si>
  <si>
    <t>Comunicazione Efficace e Negoziazione CITEC S.p.A.</t>
  </si>
  <si>
    <t>OCCaz 73</t>
  </si>
  <si>
    <t>Soc. Coop. Formazione &amp; Professione</t>
  </si>
  <si>
    <t>Gestione nell'impresa cooperativa</t>
  </si>
  <si>
    <t>OCCaz 79</t>
  </si>
  <si>
    <t>Il pungiglione società coop. sociale onlus</t>
  </si>
  <si>
    <t>Un cuoco su misura</t>
  </si>
  <si>
    <t>OCCaz 81</t>
  </si>
  <si>
    <t>Cittadinanza attiva onlus</t>
  </si>
  <si>
    <t>Gestione efficace delle relazioni lavorative</t>
  </si>
  <si>
    <t>OCCaz 102</t>
  </si>
  <si>
    <t>Formazione e stabilizzazione per il personale di 
A. STRA. L.  S.p.A.</t>
  </si>
  <si>
    <t>OCCaz 112</t>
  </si>
  <si>
    <t>Eyes s.r.l.</t>
  </si>
  <si>
    <t>Nuove tecnologie per nuove abilità</t>
  </si>
  <si>
    <t>OCCaz 113</t>
  </si>
  <si>
    <t>Comunicare per integrare - Formazione LIS</t>
  </si>
  <si>
    <t>Cca 100202</t>
  </si>
  <si>
    <t>Codici simon</t>
  </si>
  <si>
    <t>Titolo</t>
  </si>
  <si>
    <t>Proponente</t>
  </si>
  <si>
    <t>Cod.</t>
  </si>
  <si>
    <t>Impegni FSE</t>
  </si>
  <si>
    <t>Impegni LAV</t>
  </si>
  <si>
    <t>Impegni REG</t>
  </si>
  <si>
    <t>Ob. Sp.</t>
  </si>
  <si>
    <t>“a”</t>
  </si>
  <si>
    <t>"c"</t>
  </si>
  <si>
    <t>N. Pr.</t>
  </si>
  <si>
    <t>Fin. Azioni</t>
  </si>
  <si>
    <t>Capitolo PORADA</t>
  </si>
  <si>
    <t>Cdr DP0301</t>
  </si>
  <si>
    <t>Cdc DP0300</t>
  </si>
  <si>
    <t>articolo FSE</t>
  </si>
  <si>
    <t>articolo LAV</t>
  </si>
  <si>
    <t>articolo REG</t>
  </si>
  <si>
    <t>“c”</t>
  </si>
  <si>
    <t>Impegni Cap. PORADA</t>
  </si>
  <si>
    <t>Ob. Sp. "a"</t>
  </si>
  <si>
    <t>Ob. Sp. "c"</t>
  </si>
  <si>
    <t>Tot. Impegni Cap. PORADA</t>
  </si>
  <si>
    <t>POR - Programma Operativo del Fondo Sociale Europeo - Obiettivo 2 - Competitività regionale e Occupazione Regione Lazio 2007 / 2013 
PET - Piano Esecutivo Triennale Provincia di Roma 2008 / 2010  Asse “I” - Adattabilità  - Obiettivi Specifici “a” e “c”
Avviso Pubblico “A” - per la presentazione di proposte progettuali finalizzate allo Sviluppo della Formazione Continua e Competitività delle Imprese “Formazione Lavoratori Occupati”  -  D.D.  R.U. n. 8102 del 18/12/2008 - Progetti Aziendali - Primo Periodo</t>
  </si>
  <si>
    <t>OCCaz 74</t>
  </si>
  <si>
    <t>C. S. L. Conaedi servizi e logistica s.r.l.</t>
  </si>
  <si>
    <t>Strumenti di marketing operativo per la diversificazione dei prodotti</t>
  </si>
  <si>
    <t>fondi 2008</t>
  </si>
  <si>
    <t>OCCaz 95</t>
  </si>
  <si>
    <t>OCCaz 96</t>
  </si>
  <si>
    <t>OCCaz 97</t>
  </si>
  <si>
    <t>S. E. PORT. s.r.l.</t>
  </si>
  <si>
    <t>Workers get on bord - corso di lingua inglese per lavoratori portuali operanti su navi straniere</t>
  </si>
  <si>
    <t>Corso di contabilità analitica, contabilità industriale e analisi dei costi - budget e reporting</t>
  </si>
  <si>
    <t>OCCaz 99</t>
  </si>
  <si>
    <t>OCCaz 100</t>
  </si>
  <si>
    <t>OCCaz 101</t>
  </si>
  <si>
    <t>CPC - Compagnia Portuale di Civitavecchia</t>
  </si>
  <si>
    <t>M.A.R.E. - Percorso operativo di riqualificazione tecnica per la movimentazione merci, attrezzature rizzaggio e escavatori</t>
  </si>
  <si>
    <t>P.O.R.T.A. - Percorso operativo di riqualificazione tecnica e antincendio per i servizi di movimentazione portuali</t>
  </si>
  <si>
    <t>P.O.R.T. Services - Percorso operativo di riqualificazione tecnica per i servizi di movimentazione portuali</t>
  </si>
  <si>
    <t>Albatros Soc. Coop.</t>
  </si>
  <si>
    <t>OCCaz 108</t>
  </si>
  <si>
    <t>OCCaz 109</t>
  </si>
  <si>
    <t>Percorso di apprendimento per l'efficienza dei servizi di vigilanza portuale</t>
  </si>
  <si>
    <t>Aggiornamento competenze per i servizi di port security</t>
  </si>
  <si>
    <t>Progetti della Linea 1 ammessi a finanziamento con procedura on demand</t>
  </si>
  <si>
    <t>Segue Progetti della Linea 1 ammessi a finanziamento con procedura on demand</t>
  </si>
  <si>
    <t>Progetti della Linea 3 ammessi a finanziamento con procedura on demand</t>
  </si>
  <si>
    <t>Progetti della Linea 4 ammessi a finanziamento con procedura on demand</t>
  </si>
  <si>
    <t>Segue Progetti della Linea 4 ammessi a finanziamento con procedura on demand</t>
  </si>
  <si>
    <t>Progetti della Linea 6 ammessi a finanziamento con procedura on demand</t>
  </si>
  <si>
    <t>Segue Progetti della Linea 6 ammessi a finanziamento con procedura on demand</t>
  </si>
  <si>
    <t xml:space="preserve">Progetto della Linea 7 ammesso a finanziamento con procedura on demand </t>
  </si>
  <si>
    <t>OCCaz 89</t>
  </si>
  <si>
    <t xml:space="preserve">Centro Manuela Mezzelani su delega dell'azienda Italferro s.r.l. - Divisione Ecofer </t>
  </si>
  <si>
    <t>Aggiornamento professionale in tecniche di gestione e recupero dei rifiuti ferrosi e non ferrosi in impianti industriali</t>
  </si>
  <si>
    <t xml:space="preserve">Progetto della Linea 8 ammesso a finanziamento con procedura on demand </t>
  </si>
  <si>
    <t>OCCaz 106</t>
  </si>
  <si>
    <t>Consorzio  Ro. Ma.</t>
  </si>
  <si>
    <t>English for employed</t>
  </si>
  <si>
    <t>Progetto della Linea 3 ammesso a finanziamento, con procedura ordinaria, sulla base delle disponibilità residue per le graduatorie finali e della posizione riportata in graduatoria</t>
  </si>
  <si>
    <t>OCCaz 69</t>
  </si>
  <si>
    <t>Akira Consulting s.r.l.</t>
  </si>
  <si>
    <t>Office automation per la certificazione ECDL</t>
  </si>
  <si>
    <t>Totali</t>
  </si>
  <si>
    <t>Tot. Impegni finanziari Capitolo PORADA 2008 Progetti Aziendali Linee  1 - 3 - 4 - 6 -  7 - 8</t>
  </si>
  <si>
    <t xml:space="preserve">Determinazione Dirigenziale R.U. 2932 del 08/05/2008 - ALLEGATO B - PROGETTI AMMESSI CON IMPEGNI
Progetti Aziendali del secondo ciclo di valutazioni ammessi a finanziamento on demand
Progetto ammesso a finanziamento con procedura ordinaria sulla base delle disponibilità residue per le graduatorie finali </t>
  </si>
  <si>
    <t>Ob. 449  e.f.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</si>
</sst>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4" fontId="4" fillId="0" borderId="0" xfId="17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4" fontId="2" fillId="0" borderId="2" xfId="17" applyFont="1" applyFill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" fillId="0" borderId="9" xfId="17" applyFont="1" applyBorder="1" applyAlignment="1">
      <alignment/>
    </xf>
    <xf numFmtId="44" fontId="1" fillId="0" borderId="1" xfId="17" applyFont="1" applyBorder="1" applyAlignment="1">
      <alignment/>
    </xf>
    <xf numFmtId="44" fontId="1" fillId="0" borderId="9" xfId="17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7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9" fillId="0" borderId="0" xfId="0" applyNumberFormat="1" applyFont="1" applyAlignment="1">
      <alignment horizontal="center" vertical="center"/>
    </xf>
    <xf numFmtId="44" fontId="9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4" fontId="3" fillId="0" borderId="10" xfId="17" applyFont="1" applyFill="1" applyBorder="1" applyAlignment="1">
      <alignment vertical="center" wrapText="1"/>
    </xf>
    <xf numFmtId="44" fontId="3" fillId="0" borderId="0" xfId="17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44" fontId="1" fillId="0" borderId="1" xfId="17" applyFont="1" applyBorder="1" applyAlignment="1">
      <alignment/>
    </xf>
    <xf numFmtId="44" fontId="0" fillId="0" borderId="11" xfId="17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5" xfId="1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3" fillId="0" borderId="16" xfId="17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0" borderId="2" xfId="17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3" fillId="0" borderId="19" xfId="17" applyFont="1" applyFill="1" applyBorder="1" applyAlignment="1">
      <alignment horizontal="center" vertical="center" wrapText="1"/>
    </xf>
    <xf numFmtId="44" fontId="3" fillId="0" borderId="20" xfId="17" applyFont="1" applyFill="1" applyBorder="1" applyAlignment="1">
      <alignment horizontal="center" vertical="center" wrapText="1"/>
    </xf>
    <xf numFmtId="44" fontId="3" fillId="0" borderId="21" xfId="17" applyFont="1" applyFill="1" applyBorder="1" applyAlignment="1">
      <alignment horizontal="center" vertical="center" wrapText="1"/>
    </xf>
    <xf numFmtId="44" fontId="3" fillId="0" borderId="22" xfId="17" applyFont="1" applyFill="1" applyBorder="1" applyAlignment="1">
      <alignment horizontal="center" vertical="center" wrapText="1"/>
    </xf>
    <xf numFmtId="44" fontId="3" fillId="0" borderId="3" xfId="17" applyFont="1" applyFill="1" applyBorder="1" applyAlignment="1">
      <alignment horizontal="center" vertical="center" wrapText="1"/>
    </xf>
    <xf numFmtId="44" fontId="3" fillId="0" borderId="23" xfId="17" applyFont="1" applyFill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4" fontId="3" fillId="0" borderId="2" xfId="17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4" fontId="0" fillId="0" borderId="10" xfId="17" applyFont="1" applyFill="1" applyBorder="1" applyAlignment="1">
      <alignment horizontal="center" vertical="center" wrapText="1"/>
    </xf>
    <xf numFmtId="44" fontId="0" fillId="0" borderId="11" xfId="17" applyFont="1" applyFill="1" applyBorder="1" applyAlignment="1">
      <alignment horizontal="center" vertical="center" wrapText="1"/>
    </xf>
    <xf numFmtId="44" fontId="0" fillId="0" borderId="25" xfId="17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tabSelected="1" view="pageBreakPreview" zoomScaleSheetLayoutView="100" workbookViewId="0" topLeftCell="A1">
      <selection activeCell="K30" sqref="K30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1.8515625" style="0" customWidth="1"/>
    <col min="8" max="8" width="14.14062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5" width="11.7109375" style="0" customWidth="1"/>
    <col min="16" max="16" width="11.57421875" style="0" customWidth="1"/>
  </cols>
  <sheetData>
    <row r="1" spans="1:10" ht="12.75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2.75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2.75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2.75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6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43.5" customHeight="1">
      <c r="A6" s="121" t="s">
        <v>116</v>
      </c>
      <c r="B6" s="122"/>
      <c r="C6" s="122"/>
      <c r="D6" s="122"/>
      <c r="E6" s="122"/>
      <c r="F6" s="122"/>
      <c r="G6" s="122"/>
      <c r="H6" s="122"/>
      <c r="I6" s="122"/>
      <c r="J6" s="123"/>
    </row>
    <row r="7" spans="1:1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1.25" customHeight="1">
      <c r="A8" s="65" t="s">
        <v>95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3" customHeight="1">
      <c r="A9" s="118"/>
      <c r="B9" s="119"/>
      <c r="C9" s="119"/>
      <c r="D9" s="119"/>
      <c r="E9" s="119"/>
      <c r="F9" s="119"/>
      <c r="G9" s="119"/>
      <c r="H9" s="119"/>
      <c r="I9" s="119"/>
      <c r="J9" s="120"/>
    </row>
    <row r="10" spans="1:20" s="8" customFormat="1" ht="12.75" customHeight="1" thickBot="1">
      <c r="A10" s="25" t="s">
        <v>59</v>
      </c>
      <c r="B10" s="25" t="s">
        <v>52</v>
      </c>
      <c r="C10" s="25" t="s">
        <v>56</v>
      </c>
      <c r="D10" s="25" t="s">
        <v>51</v>
      </c>
      <c r="E10" s="25" t="s">
        <v>50</v>
      </c>
      <c r="F10" s="10" t="s">
        <v>49</v>
      </c>
      <c r="G10" s="10" t="s">
        <v>60</v>
      </c>
      <c r="H10" s="34" t="s">
        <v>53</v>
      </c>
      <c r="I10" s="34" t="s">
        <v>54</v>
      </c>
      <c r="J10" s="34" t="s">
        <v>55</v>
      </c>
      <c r="K10" s="12"/>
      <c r="R10" s="9"/>
      <c r="S10" s="9"/>
      <c r="T10" s="9"/>
    </row>
    <row r="11" spans="1:20" ht="12.75" customHeight="1">
      <c r="A11" s="66">
        <v>1</v>
      </c>
      <c r="B11" s="66" t="s">
        <v>73</v>
      </c>
      <c r="C11" s="66" t="s">
        <v>57</v>
      </c>
      <c r="D11" s="101" t="s">
        <v>74</v>
      </c>
      <c r="E11" s="101" t="s">
        <v>75</v>
      </c>
      <c r="F11" s="81">
        <v>605243</v>
      </c>
      <c r="G11" s="75">
        <v>31000</v>
      </c>
      <c r="H11" s="17" t="s">
        <v>61</v>
      </c>
      <c r="I11" s="24" t="s">
        <v>61</v>
      </c>
      <c r="J11" s="24" t="s">
        <v>61</v>
      </c>
      <c r="K11" s="1"/>
      <c r="R11" s="3"/>
      <c r="S11" s="3"/>
      <c r="T11" s="3"/>
    </row>
    <row r="12" spans="1:20" ht="12.75" customHeight="1">
      <c r="A12" s="67"/>
      <c r="B12" s="67"/>
      <c r="C12" s="67"/>
      <c r="D12" s="101"/>
      <c r="E12" s="101"/>
      <c r="F12" s="81"/>
      <c r="G12" s="75"/>
      <c r="H12" s="14" t="s">
        <v>76</v>
      </c>
      <c r="I12" s="14" t="s">
        <v>76</v>
      </c>
      <c r="J12" s="14" t="s">
        <v>76</v>
      </c>
      <c r="K12" s="1"/>
      <c r="R12" s="3"/>
      <c r="S12" s="3"/>
      <c r="T12" s="3"/>
    </row>
    <row r="13" spans="1:20" ht="12.75" customHeight="1">
      <c r="A13" s="67"/>
      <c r="B13" s="67"/>
      <c r="C13" s="67"/>
      <c r="D13" s="101"/>
      <c r="E13" s="101"/>
      <c r="F13" s="81"/>
      <c r="G13" s="75"/>
      <c r="H13" s="14" t="s">
        <v>64</v>
      </c>
      <c r="I13" s="15" t="s">
        <v>65</v>
      </c>
      <c r="J13" s="15" t="s">
        <v>66</v>
      </c>
      <c r="K13" s="1"/>
      <c r="R13" s="3"/>
      <c r="S13" s="3"/>
      <c r="T13" s="3"/>
    </row>
    <row r="14" spans="1:20" ht="12.75" customHeight="1">
      <c r="A14" s="67"/>
      <c r="B14" s="67"/>
      <c r="C14" s="67"/>
      <c r="D14" s="101"/>
      <c r="E14" s="101"/>
      <c r="F14" s="81"/>
      <c r="G14" s="75"/>
      <c r="H14" s="43">
        <f>$G$11*50/100</f>
        <v>15500</v>
      </c>
      <c r="I14" s="7">
        <f>$G$11*48.36037153965/100</f>
        <v>14991.715177291499</v>
      </c>
      <c r="J14" s="7">
        <f>$G$11*1.63962846035/100</f>
        <v>508.2848227085</v>
      </c>
      <c r="K14" s="11"/>
      <c r="R14" s="3"/>
      <c r="S14" s="3"/>
      <c r="T14" s="3"/>
    </row>
    <row r="15" spans="1:20" ht="12.75" customHeight="1">
      <c r="A15" s="67"/>
      <c r="B15" s="67"/>
      <c r="C15" s="67"/>
      <c r="D15" s="101"/>
      <c r="E15" s="101"/>
      <c r="F15" s="81"/>
      <c r="G15" s="75"/>
      <c r="H15" s="7" t="s">
        <v>62</v>
      </c>
      <c r="I15" s="22" t="s">
        <v>62</v>
      </c>
      <c r="J15" s="22" t="s">
        <v>62</v>
      </c>
      <c r="K15" s="11"/>
      <c r="R15" s="3"/>
      <c r="S15" s="3"/>
      <c r="T15" s="3"/>
    </row>
    <row r="16" spans="1:20" ht="12.75" customHeight="1">
      <c r="A16" s="67"/>
      <c r="B16" s="67"/>
      <c r="C16" s="67"/>
      <c r="D16" s="101"/>
      <c r="E16" s="101"/>
      <c r="F16" s="81"/>
      <c r="G16" s="75"/>
      <c r="H16" s="14" t="s">
        <v>63</v>
      </c>
      <c r="I16" s="15" t="s">
        <v>63</v>
      </c>
      <c r="J16" s="15" t="s">
        <v>63</v>
      </c>
      <c r="K16" s="2"/>
      <c r="R16" s="4"/>
      <c r="S16" s="4"/>
      <c r="T16" s="4"/>
    </row>
    <row r="17" spans="1:20" ht="12.75" customHeight="1">
      <c r="A17" s="67"/>
      <c r="B17" s="67"/>
      <c r="C17" s="67"/>
      <c r="D17" s="101"/>
      <c r="E17" s="101"/>
      <c r="F17" s="81"/>
      <c r="G17" s="75"/>
      <c r="H17" s="14" t="s">
        <v>48</v>
      </c>
      <c r="I17" s="15" t="s">
        <v>48</v>
      </c>
      <c r="J17" s="15" t="s">
        <v>48</v>
      </c>
      <c r="K17" s="2"/>
      <c r="R17" s="4"/>
      <c r="S17" s="4"/>
      <c r="T17" s="4"/>
    </row>
    <row r="18" spans="1:20" ht="12.75" customHeight="1" thickBot="1">
      <c r="A18" s="68"/>
      <c r="B18" s="68"/>
      <c r="C18" s="68"/>
      <c r="D18" s="101"/>
      <c r="E18" s="101"/>
      <c r="F18" s="81"/>
      <c r="G18" s="75"/>
      <c r="H18" s="16" t="s">
        <v>117</v>
      </c>
      <c r="I18" s="16" t="s">
        <v>117</v>
      </c>
      <c r="J18" s="16" t="s">
        <v>117</v>
      </c>
      <c r="K18" s="1"/>
      <c r="R18" s="3"/>
      <c r="S18" s="3"/>
      <c r="T18" s="3"/>
    </row>
    <row r="19" spans="1:20" ht="12.75" customHeight="1">
      <c r="A19" s="66">
        <v>2</v>
      </c>
      <c r="B19" s="66" t="s">
        <v>0</v>
      </c>
      <c r="C19" s="66" t="s">
        <v>57</v>
      </c>
      <c r="D19" s="101" t="s">
        <v>74</v>
      </c>
      <c r="E19" s="101" t="s">
        <v>1</v>
      </c>
      <c r="F19" s="81">
        <v>605244</v>
      </c>
      <c r="G19" s="75">
        <v>31000</v>
      </c>
      <c r="H19" s="14" t="s">
        <v>61</v>
      </c>
      <c r="I19" s="15" t="s">
        <v>61</v>
      </c>
      <c r="J19" s="15" t="s">
        <v>61</v>
      </c>
      <c r="K19" s="5"/>
      <c r="R19" s="3"/>
      <c r="S19" s="3"/>
      <c r="T19" s="3"/>
    </row>
    <row r="20" spans="1:20" ht="12.75" customHeight="1">
      <c r="A20" s="67"/>
      <c r="B20" s="67"/>
      <c r="C20" s="67"/>
      <c r="D20" s="101"/>
      <c r="E20" s="101"/>
      <c r="F20" s="81"/>
      <c r="G20" s="75"/>
      <c r="H20" s="14" t="s">
        <v>76</v>
      </c>
      <c r="I20" s="14" t="s">
        <v>76</v>
      </c>
      <c r="J20" s="14" t="s">
        <v>76</v>
      </c>
      <c r="K20" s="5"/>
      <c r="R20" s="3"/>
      <c r="S20" s="3"/>
      <c r="T20" s="3"/>
    </row>
    <row r="21" spans="1:20" ht="12.75" customHeight="1">
      <c r="A21" s="67"/>
      <c r="B21" s="67"/>
      <c r="C21" s="67"/>
      <c r="D21" s="101"/>
      <c r="E21" s="101"/>
      <c r="F21" s="81"/>
      <c r="G21" s="75"/>
      <c r="H21" s="14" t="s">
        <v>64</v>
      </c>
      <c r="I21" s="15" t="s">
        <v>65</v>
      </c>
      <c r="J21" s="15" t="s">
        <v>66</v>
      </c>
      <c r="K21" s="5"/>
      <c r="R21" s="3"/>
      <c r="S21" s="3"/>
      <c r="T21" s="3"/>
    </row>
    <row r="22" spans="1:20" ht="12.75" customHeight="1">
      <c r="A22" s="67"/>
      <c r="B22" s="67"/>
      <c r="C22" s="67"/>
      <c r="D22" s="101"/>
      <c r="E22" s="101"/>
      <c r="F22" s="81"/>
      <c r="G22" s="75"/>
      <c r="H22" s="7">
        <f>$G$19*50/100</f>
        <v>15500</v>
      </c>
      <c r="I22" s="7">
        <f>$G$19*48.36037153965/100</f>
        <v>14991.715177291499</v>
      </c>
      <c r="J22" s="7">
        <f>$G$19*1.63962846035/100</f>
        <v>508.2848227085</v>
      </c>
      <c r="K22" s="11"/>
      <c r="R22" s="3"/>
      <c r="S22" s="3"/>
      <c r="T22" s="3"/>
    </row>
    <row r="23" spans="1:20" ht="12.75" customHeight="1">
      <c r="A23" s="67"/>
      <c r="B23" s="67"/>
      <c r="C23" s="67"/>
      <c r="D23" s="101"/>
      <c r="E23" s="101"/>
      <c r="F23" s="81"/>
      <c r="G23" s="75"/>
      <c r="H23" s="7" t="s">
        <v>62</v>
      </c>
      <c r="I23" s="22" t="s">
        <v>62</v>
      </c>
      <c r="J23" s="22" t="s">
        <v>62</v>
      </c>
      <c r="K23" s="11"/>
      <c r="R23" s="3"/>
      <c r="S23" s="3"/>
      <c r="T23" s="3"/>
    </row>
    <row r="24" spans="1:20" ht="12.75" customHeight="1">
      <c r="A24" s="67"/>
      <c r="B24" s="67"/>
      <c r="C24" s="67"/>
      <c r="D24" s="101"/>
      <c r="E24" s="101"/>
      <c r="F24" s="81"/>
      <c r="G24" s="75"/>
      <c r="H24" s="14" t="s">
        <v>63</v>
      </c>
      <c r="I24" s="15" t="s">
        <v>63</v>
      </c>
      <c r="J24" s="15" t="s">
        <v>63</v>
      </c>
      <c r="K24" s="6"/>
      <c r="R24" s="4"/>
      <c r="S24" s="4"/>
      <c r="T24" s="4"/>
    </row>
    <row r="25" spans="1:20" ht="12.75" customHeight="1">
      <c r="A25" s="67"/>
      <c r="B25" s="67"/>
      <c r="C25" s="67"/>
      <c r="D25" s="101"/>
      <c r="E25" s="101"/>
      <c r="F25" s="81"/>
      <c r="G25" s="75"/>
      <c r="H25" s="14" t="s">
        <v>48</v>
      </c>
      <c r="I25" s="15" t="s">
        <v>48</v>
      </c>
      <c r="J25" s="15" t="s">
        <v>48</v>
      </c>
      <c r="K25" s="6"/>
      <c r="R25" s="4"/>
      <c r="S25" s="4"/>
      <c r="T25" s="4"/>
    </row>
    <row r="26" spans="1:20" ht="12.75" customHeight="1" thickBot="1">
      <c r="A26" s="68"/>
      <c r="B26" s="68"/>
      <c r="C26" s="68"/>
      <c r="D26" s="101"/>
      <c r="E26" s="101"/>
      <c r="F26" s="81"/>
      <c r="G26" s="75"/>
      <c r="H26" s="16" t="s">
        <v>117</v>
      </c>
      <c r="I26" s="16" t="s">
        <v>117</v>
      </c>
      <c r="J26" s="16" t="s">
        <v>117</v>
      </c>
      <c r="K26" s="1"/>
      <c r="R26" s="3"/>
      <c r="S26" s="3"/>
      <c r="T26" s="3"/>
    </row>
    <row r="27" spans="1:20" ht="12.75" customHeight="1">
      <c r="A27" s="66">
        <v>3</v>
      </c>
      <c r="B27" s="66" t="s">
        <v>2</v>
      </c>
      <c r="C27" s="66" t="s">
        <v>57</v>
      </c>
      <c r="D27" s="67" t="s">
        <v>3</v>
      </c>
      <c r="E27" s="67" t="s">
        <v>4</v>
      </c>
      <c r="F27" s="76">
        <v>605245</v>
      </c>
      <c r="G27" s="75">
        <v>20160</v>
      </c>
      <c r="H27" s="14" t="s">
        <v>61</v>
      </c>
      <c r="I27" s="15" t="s">
        <v>61</v>
      </c>
      <c r="J27" s="15" t="s">
        <v>61</v>
      </c>
      <c r="K27" s="5"/>
      <c r="R27" s="3"/>
      <c r="S27" s="3"/>
      <c r="T27" s="3"/>
    </row>
    <row r="28" spans="1:20" ht="12.75" customHeight="1">
      <c r="A28" s="67"/>
      <c r="B28" s="67"/>
      <c r="C28" s="67"/>
      <c r="D28" s="67"/>
      <c r="E28" s="67"/>
      <c r="F28" s="76"/>
      <c r="G28" s="75"/>
      <c r="H28" s="14" t="s">
        <v>76</v>
      </c>
      <c r="I28" s="14" t="s">
        <v>76</v>
      </c>
      <c r="J28" s="14" t="s">
        <v>76</v>
      </c>
      <c r="K28" s="5"/>
      <c r="R28" s="3"/>
      <c r="S28" s="3"/>
      <c r="T28" s="3"/>
    </row>
    <row r="29" spans="1:20" ht="12.75" customHeight="1">
      <c r="A29" s="67"/>
      <c r="B29" s="67"/>
      <c r="C29" s="67"/>
      <c r="D29" s="67"/>
      <c r="E29" s="67"/>
      <c r="F29" s="76"/>
      <c r="G29" s="75"/>
      <c r="H29" s="14" t="s">
        <v>64</v>
      </c>
      <c r="I29" s="15" t="s">
        <v>65</v>
      </c>
      <c r="J29" s="15" t="s">
        <v>66</v>
      </c>
      <c r="K29" s="5"/>
      <c r="R29" s="3"/>
      <c r="S29" s="3"/>
      <c r="T29" s="3"/>
    </row>
    <row r="30" spans="1:20" ht="12.75" customHeight="1">
      <c r="A30" s="67"/>
      <c r="B30" s="67"/>
      <c r="C30" s="67"/>
      <c r="D30" s="67"/>
      <c r="E30" s="67"/>
      <c r="F30" s="76"/>
      <c r="G30" s="75"/>
      <c r="H30" s="7">
        <f>$G$27*50/100</f>
        <v>10080</v>
      </c>
      <c r="I30" s="7">
        <f>$G$27*48.36037153965/100</f>
        <v>9749.450902393439</v>
      </c>
      <c r="J30" s="7">
        <f>$G$27*1.63962846035/100</f>
        <v>330.54909760656005</v>
      </c>
      <c r="K30" s="11"/>
      <c r="R30" s="3"/>
      <c r="S30" s="3"/>
      <c r="T30" s="3"/>
    </row>
    <row r="31" spans="1:20" ht="12.75" customHeight="1">
      <c r="A31" s="67"/>
      <c r="B31" s="67"/>
      <c r="C31" s="67"/>
      <c r="D31" s="67"/>
      <c r="E31" s="67"/>
      <c r="F31" s="76"/>
      <c r="G31" s="75"/>
      <c r="H31" s="7" t="s">
        <v>62</v>
      </c>
      <c r="I31" s="22" t="s">
        <v>62</v>
      </c>
      <c r="J31" s="22" t="s">
        <v>62</v>
      </c>
      <c r="K31" s="11"/>
      <c r="R31" s="3"/>
      <c r="S31" s="3"/>
      <c r="T31" s="3"/>
    </row>
    <row r="32" spans="1:20" ht="12.75" customHeight="1">
      <c r="A32" s="67"/>
      <c r="B32" s="67"/>
      <c r="C32" s="67"/>
      <c r="D32" s="67"/>
      <c r="E32" s="67"/>
      <c r="F32" s="76"/>
      <c r="G32" s="75"/>
      <c r="H32" s="14" t="s">
        <v>63</v>
      </c>
      <c r="I32" s="15" t="s">
        <v>63</v>
      </c>
      <c r="J32" s="15" t="s">
        <v>63</v>
      </c>
      <c r="K32" s="6"/>
      <c r="R32" s="4"/>
      <c r="S32" s="4"/>
      <c r="T32" s="4"/>
    </row>
    <row r="33" spans="1:20" ht="12.75" customHeight="1">
      <c r="A33" s="67"/>
      <c r="B33" s="67"/>
      <c r="C33" s="67"/>
      <c r="D33" s="67"/>
      <c r="E33" s="67"/>
      <c r="F33" s="76"/>
      <c r="G33" s="75"/>
      <c r="H33" s="14" t="s">
        <v>48</v>
      </c>
      <c r="I33" s="15" t="s">
        <v>48</v>
      </c>
      <c r="J33" s="15" t="s">
        <v>48</v>
      </c>
      <c r="K33" s="6"/>
      <c r="R33" s="4"/>
      <c r="S33" s="4"/>
      <c r="T33" s="4"/>
    </row>
    <row r="34" spans="1:20" ht="12.75" customHeight="1" thickBot="1">
      <c r="A34" s="68"/>
      <c r="B34" s="68"/>
      <c r="C34" s="68"/>
      <c r="D34" s="68"/>
      <c r="E34" s="68"/>
      <c r="F34" s="76"/>
      <c r="G34" s="75"/>
      <c r="H34" s="16" t="s">
        <v>117</v>
      </c>
      <c r="I34" s="16" t="s">
        <v>117</v>
      </c>
      <c r="J34" s="16" t="s">
        <v>117</v>
      </c>
      <c r="K34" s="1"/>
      <c r="R34" s="3"/>
      <c r="S34" s="3"/>
      <c r="T34" s="3"/>
    </row>
    <row r="35" spans="1:20" ht="12.75" customHeight="1">
      <c r="A35" s="66">
        <v>4</v>
      </c>
      <c r="B35" s="66" t="s">
        <v>5</v>
      </c>
      <c r="C35" s="66" t="s">
        <v>57</v>
      </c>
      <c r="D35" s="66" t="s">
        <v>3</v>
      </c>
      <c r="E35" s="66" t="s">
        <v>6</v>
      </c>
      <c r="F35" s="76">
        <v>605246</v>
      </c>
      <c r="G35" s="75">
        <v>20160</v>
      </c>
      <c r="H35" s="14" t="s">
        <v>61</v>
      </c>
      <c r="I35" s="15" t="s">
        <v>61</v>
      </c>
      <c r="J35" s="15" t="s">
        <v>61</v>
      </c>
      <c r="K35" s="1"/>
      <c r="R35" s="3"/>
      <c r="S35" s="3"/>
      <c r="T35" s="3"/>
    </row>
    <row r="36" spans="1:20" ht="12.75" customHeight="1">
      <c r="A36" s="67"/>
      <c r="B36" s="67"/>
      <c r="C36" s="67"/>
      <c r="D36" s="67"/>
      <c r="E36" s="67"/>
      <c r="F36" s="76"/>
      <c r="G36" s="75"/>
      <c r="H36" s="14" t="s">
        <v>76</v>
      </c>
      <c r="I36" s="14" t="s">
        <v>76</v>
      </c>
      <c r="J36" s="14" t="s">
        <v>76</v>
      </c>
      <c r="K36" s="1"/>
      <c r="R36" s="3"/>
      <c r="S36" s="3"/>
      <c r="T36" s="3"/>
    </row>
    <row r="37" spans="1:20" ht="12.75" customHeight="1">
      <c r="A37" s="67"/>
      <c r="B37" s="67"/>
      <c r="C37" s="67"/>
      <c r="D37" s="67"/>
      <c r="E37" s="67"/>
      <c r="F37" s="76"/>
      <c r="G37" s="75"/>
      <c r="H37" s="14" t="s">
        <v>64</v>
      </c>
      <c r="I37" s="15" t="s">
        <v>65</v>
      </c>
      <c r="J37" s="15" t="s">
        <v>66</v>
      </c>
      <c r="K37" s="5"/>
      <c r="R37" s="3"/>
      <c r="S37" s="3"/>
      <c r="T37" s="3"/>
    </row>
    <row r="38" spans="1:20" ht="12.75" customHeight="1">
      <c r="A38" s="67"/>
      <c r="B38" s="67"/>
      <c r="C38" s="67"/>
      <c r="D38" s="67"/>
      <c r="E38" s="67"/>
      <c r="F38" s="76"/>
      <c r="G38" s="75"/>
      <c r="H38" s="7">
        <f>$G$35*50/100</f>
        <v>10080</v>
      </c>
      <c r="I38" s="7">
        <f>$G$35*48.36037153965/100</f>
        <v>9749.450902393439</v>
      </c>
      <c r="J38" s="7">
        <f>$G$35*1.63962846035/100</f>
        <v>330.54909760656005</v>
      </c>
      <c r="K38" s="11"/>
      <c r="R38" s="3"/>
      <c r="S38" s="3"/>
      <c r="T38" s="3"/>
    </row>
    <row r="39" spans="1:20" ht="12.75" customHeight="1">
      <c r="A39" s="67"/>
      <c r="B39" s="67"/>
      <c r="C39" s="67"/>
      <c r="D39" s="67"/>
      <c r="E39" s="67"/>
      <c r="F39" s="76"/>
      <c r="G39" s="75"/>
      <c r="H39" s="7" t="s">
        <v>62</v>
      </c>
      <c r="I39" s="22" t="s">
        <v>62</v>
      </c>
      <c r="J39" s="22" t="s">
        <v>62</v>
      </c>
      <c r="K39" s="11"/>
      <c r="R39" s="3"/>
      <c r="S39" s="3"/>
      <c r="T39" s="3"/>
    </row>
    <row r="40" spans="1:20" ht="12.75" customHeight="1">
      <c r="A40" s="67"/>
      <c r="B40" s="67"/>
      <c r="C40" s="67"/>
      <c r="D40" s="67"/>
      <c r="E40" s="67"/>
      <c r="F40" s="76"/>
      <c r="G40" s="75"/>
      <c r="H40" s="14" t="s">
        <v>63</v>
      </c>
      <c r="I40" s="15" t="s">
        <v>63</v>
      </c>
      <c r="J40" s="15" t="s">
        <v>63</v>
      </c>
      <c r="K40" s="6"/>
      <c r="R40" s="4"/>
      <c r="S40" s="4"/>
      <c r="T40" s="4"/>
    </row>
    <row r="41" spans="1:20" ht="12.75" customHeight="1">
      <c r="A41" s="67"/>
      <c r="B41" s="67"/>
      <c r="C41" s="67"/>
      <c r="D41" s="67"/>
      <c r="E41" s="67"/>
      <c r="F41" s="76"/>
      <c r="G41" s="75"/>
      <c r="H41" s="14" t="s">
        <v>48</v>
      </c>
      <c r="I41" s="15" t="s">
        <v>48</v>
      </c>
      <c r="J41" s="15" t="s">
        <v>48</v>
      </c>
      <c r="K41" s="6"/>
      <c r="R41" s="4"/>
      <c r="S41" s="4"/>
      <c r="T41" s="4"/>
    </row>
    <row r="42" spans="1:20" ht="12.75" customHeight="1" thickBot="1">
      <c r="A42" s="68"/>
      <c r="B42" s="68"/>
      <c r="C42" s="68"/>
      <c r="D42" s="68"/>
      <c r="E42" s="68"/>
      <c r="F42" s="76"/>
      <c r="G42" s="75"/>
      <c r="H42" s="16" t="s">
        <v>117</v>
      </c>
      <c r="I42" s="16" t="s">
        <v>117</v>
      </c>
      <c r="J42" s="16" t="s">
        <v>117</v>
      </c>
      <c r="K42" s="1"/>
      <c r="R42" s="3"/>
      <c r="S42" s="3"/>
      <c r="T42" s="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3.5" customHeight="1">
      <c r="A44" s="79" t="s">
        <v>96</v>
      </c>
      <c r="B44" s="80"/>
      <c r="C44" s="80"/>
      <c r="D44" s="80"/>
      <c r="E44" s="80"/>
      <c r="F44" s="80"/>
      <c r="G44" s="80"/>
      <c r="H44" s="80"/>
      <c r="I44" s="80"/>
      <c r="J44" s="81"/>
    </row>
    <row r="45" spans="1:10" ht="6.7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5.75" customHeight="1" thickBot="1">
      <c r="A46" s="25" t="s">
        <v>59</v>
      </c>
      <c r="B46" s="25" t="s">
        <v>52</v>
      </c>
      <c r="C46" s="25" t="s">
        <v>56</v>
      </c>
      <c r="D46" s="25" t="s">
        <v>51</v>
      </c>
      <c r="E46" s="25" t="s">
        <v>50</v>
      </c>
      <c r="F46" s="10" t="s">
        <v>49</v>
      </c>
      <c r="G46" s="10" t="s">
        <v>60</v>
      </c>
      <c r="H46" s="34" t="s">
        <v>53</v>
      </c>
      <c r="I46" s="34" t="s">
        <v>54</v>
      </c>
      <c r="J46" s="34" t="s">
        <v>55</v>
      </c>
    </row>
    <row r="47" spans="1:10" ht="12.75" customHeight="1">
      <c r="A47" s="66">
        <v>5</v>
      </c>
      <c r="B47" s="66" t="s">
        <v>7</v>
      </c>
      <c r="C47" s="66" t="s">
        <v>10</v>
      </c>
      <c r="D47" s="66" t="s">
        <v>8</v>
      </c>
      <c r="E47" s="69" t="s">
        <v>9</v>
      </c>
      <c r="F47" s="72">
        <v>605247</v>
      </c>
      <c r="G47" s="59">
        <v>17784</v>
      </c>
      <c r="H47" s="17" t="s">
        <v>61</v>
      </c>
      <c r="I47" s="24" t="s">
        <v>61</v>
      </c>
      <c r="J47" s="24" t="s">
        <v>61</v>
      </c>
    </row>
    <row r="48" spans="1:10" ht="12.75" customHeight="1">
      <c r="A48" s="67"/>
      <c r="B48" s="67"/>
      <c r="C48" s="67"/>
      <c r="D48" s="67"/>
      <c r="E48" s="70"/>
      <c r="F48" s="73"/>
      <c r="G48" s="102" t="s">
        <v>11</v>
      </c>
      <c r="H48" s="14" t="s">
        <v>76</v>
      </c>
      <c r="I48" s="14" t="s">
        <v>76</v>
      </c>
      <c r="J48" s="14" t="s">
        <v>76</v>
      </c>
    </row>
    <row r="49" spans="1:10" ht="12.75" customHeight="1">
      <c r="A49" s="67"/>
      <c r="B49" s="67"/>
      <c r="C49" s="67"/>
      <c r="D49" s="67"/>
      <c r="E49" s="70"/>
      <c r="F49" s="73"/>
      <c r="G49" s="102"/>
      <c r="H49" s="14" t="s">
        <v>64</v>
      </c>
      <c r="I49" s="15" t="s">
        <v>65</v>
      </c>
      <c r="J49" s="15" t="s">
        <v>66</v>
      </c>
    </row>
    <row r="50" spans="1:10" ht="12.75" customHeight="1">
      <c r="A50" s="67"/>
      <c r="B50" s="67"/>
      <c r="C50" s="67"/>
      <c r="D50" s="67"/>
      <c r="E50" s="70"/>
      <c r="F50" s="73"/>
      <c r="G50" s="49">
        <v>12290</v>
      </c>
      <c r="H50" s="7">
        <f>$G$50*50/100</f>
        <v>6145</v>
      </c>
      <c r="I50" s="7">
        <f>$G$50*48.36037153965/100</f>
        <v>5943.489662222984</v>
      </c>
      <c r="J50" s="7">
        <f>$G$50*1.63962846035/100</f>
        <v>201.51033777701502</v>
      </c>
    </row>
    <row r="51" spans="1:10" ht="12.75" customHeight="1">
      <c r="A51" s="67"/>
      <c r="B51" s="67"/>
      <c r="C51" s="67"/>
      <c r="D51" s="67"/>
      <c r="E51" s="70"/>
      <c r="F51" s="73"/>
      <c r="G51" s="102" t="s">
        <v>69</v>
      </c>
      <c r="H51" s="7" t="s">
        <v>62</v>
      </c>
      <c r="I51" s="22" t="s">
        <v>62</v>
      </c>
      <c r="J51" s="22" t="s">
        <v>62</v>
      </c>
    </row>
    <row r="52" spans="1:10" ht="12.75" customHeight="1">
      <c r="A52" s="67"/>
      <c r="B52" s="67"/>
      <c r="C52" s="67"/>
      <c r="D52" s="67"/>
      <c r="E52" s="70"/>
      <c r="F52" s="73"/>
      <c r="G52" s="102"/>
      <c r="H52" s="14" t="s">
        <v>63</v>
      </c>
      <c r="I52" s="15" t="s">
        <v>63</v>
      </c>
      <c r="J52" s="15" t="s">
        <v>63</v>
      </c>
    </row>
    <row r="53" spans="1:10" ht="12.75" customHeight="1">
      <c r="A53" s="67"/>
      <c r="B53" s="67"/>
      <c r="C53" s="67"/>
      <c r="D53" s="67"/>
      <c r="E53" s="70"/>
      <c r="F53" s="73"/>
      <c r="G53" s="102"/>
      <c r="H53" s="14" t="s">
        <v>48</v>
      </c>
      <c r="I53" s="15" t="s">
        <v>48</v>
      </c>
      <c r="J53" s="15" t="s">
        <v>48</v>
      </c>
    </row>
    <row r="54" spans="1:10" ht="12.75" customHeight="1" thickBot="1">
      <c r="A54" s="67"/>
      <c r="B54" s="67"/>
      <c r="C54" s="67"/>
      <c r="D54" s="67"/>
      <c r="E54" s="70"/>
      <c r="F54" s="73"/>
      <c r="G54" s="104"/>
      <c r="H54" s="16" t="s">
        <v>117</v>
      </c>
      <c r="I54" s="16" t="s">
        <v>117</v>
      </c>
      <c r="J54" s="16" t="s">
        <v>117</v>
      </c>
    </row>
    <row r="55" spans="1:10" ht="12.75" customHeight="1">
      <c r="A55" s="67"/>
      <c r="B55" s="67"/>
      <c r="C55" s="67"/>
      <c r="D55" s="67"/>
      <c r="E55" s="70"/>
      <c r="F55" s="73"/>
      <c r="G55" s="103" t="s">
        <v>12</v>
      </c>
      <c r="H55" s="14" t="s">
        <v>61</v>
      </c>
      <c r="I55" s="15" t="s">
        <v>61</v>
      </c>
      <c r="J55" s="15" t="s">
        <v>61</v>
      </c>
    </row>
    <row r="56" spans="1:10" ht="12.75" customHeight="1">
      <c r="A56" s="67"/>
      <c r="B56" s="67"/>
      <c r="C56" s="67"/>
      <c r="D56" s="67"/>
      <c r="E56" s="70"/>
      <c r="F56" s="73"/>
      <c r="G56" s="102"/>
      <c r="H56" s="14" t="s">
        <v>76</v>
      </c>
      <c r="I56" s="14" t="s">
        <v>76</v>
      </c>
      <c r="J56" s="14" t="s">
        <v>76</v>
      </c>
    </row>
    <row r="57" spans="1:10" ht="12.75" customHeight="1">
      <c r="A57" s="67"/>
      <c r="B57" s="67"/>
      <c r="C57" s="67"/>
      <c r="D57" s="67"/>
      <c r="E57" s="70"/>
      <c r="F57" s="73"/>
      <c r="G57" s="102"/>
      <c r="H57" s="14" t="s">
        <v>64</v>
      </c>
      <c r="I57" s="15" t="s">
        <v>65</v>
      </c>
      <c r="J57" s="15" t="s">
        <v>66</v>
      </c>
    </row>
    <row r="58" spans="1:10" ht="12.75" customHeight="1">
      <c r="A58" s="67"/>
      <c r="B58" s="67"/>
      <c r="C58" s="67"/>
      <c r="D58" s="67"/>
      <c r="E58" s="70"/>
      <c r="F58" s="73"/>
      <c r="G58" s="49">
        <v>5494</v>
      </c>
      <c r="H58" s="7">
        <f>$G$58*50/100</f>
        <v>2747</v>
      </c>
      <c r="I58" s="7">
        <f>$G$58*48.36037153965/100</f>
        <v>2656.918812388371</v>
      </c>
      <c r="J58" s="7">
        <f>$G$58*1.63962846035/100</f>
        <v>90.08118761162899</v>
      </c>
    </row>
    <row r="59" spans="1:10" ht="12.75" customHeight="1">
      <c r="A59" s="67"/>
      <c r="B59" s="67"/>
      <c r="C59" s="67"/>
      <c r="D59" s="67"/>
      <c r="E59" s="70"/>
      <c r="F59" s="73"/>
      <c r="G59" s="102" t="s">
        <v>70</v>
      </c>
      <c r="H59" s="7" t="s">
        <v>62</v>
      </c>
      <c r="I59" s="22" t="s">
        <v>62</v>
      </c>
      <c r="J59" s="22" t="s">
        <v>62</v>
      </c>
    </row>
    <row r="60" spans="1:10" ht="12.75" customHeight="1">
      <c r="A60" s="67"/>
      <c r="B60" s="67"/>
      <c r="C60" s="67"/>
      <c r="D60" s="67"/>
      <c r="E60" s="70"/>
      <c r="F60" s="73"/>
      <c r="G60" s="102"/>
      <c r="H60" s="14" t="s">
        <v>63</v>
      </c>
      <c r="I60" s="15" t="s">
        <v>63</v>
      </c>
      <c r="J60" s="15" t="s">
        <v>63</v>
      </c>
    </row>
    <row r="61" spans="1:10" ht="12.75" customHeight="1">
      <c r="A61" s="67"/>
      <c r="B61" s="67"/>
      <c r="C61" s="67"/>
      <c r="D61" s="67"/>
      <c r="E61" s="70"/>
      <c r="F61" s="73"/>
      <c r="G61" s="102"/>
      <c r="H61" s="14" t="s">
        <v>48</v>
      </c>
      <c r="I61" s="15" t="s">
        <v>48</v>
      </c>
      <c r="J61" s="15" t="s">
        <v>48</v>
      </c>
    </row>
    <row r="62" spans="1:10" ht="12.75" customHeight="1" thickBot="1">
      <c r="A62" s="68"/>
      <c r="B62" s="68"/>
      <c r="C62" s="68"/>
      <c r="D62" s="68"/>
      <c r="E62" s="71"/>
      <c r="F62" s="74"/>
      <c r="G62" s="104"/>
      <c r="H62" s="16" t="s">
        <v>117</v>
      </c>
      <c r="I62" s="16" t="s">
        <v>117</v>
      </c>
      <c r="J62" s="16" t="s">
        <v>117</v>
      </c>
    </row>
    <row r="63" spans="1:10" ht="12.75" customHeight="1">
      <c r="A63" s="66">
        <v>6</v>
      </c>
      <c r="B63" s="66" t="s">
        <v>13</v>
      </c>
      <c r="C63" s="66" t="s">
        <v>67</v>
      </c>
      <c r="D63" s="66" t="s">
        <v>14</v>
      </c>
      <c r="E63" s="69" t="s">
        <v>15</v>
      </c>
      <c r="F63" s="76">
        <v>605248</v>
      </c>
      <c r="G63" s="75">
        <v>21584</v>
      </c>
      <c r="H63" s="14" t="s">
        <v>61</v>
      </c>
      <c r="I63" s="15" t="s">
        <v>61</v>
      </c>
      <c r="J63" s="15" t="s">
        <v>61</v>
      </c>
    </row>
    <row r="64" spans="1:10" ht="12.75" customHeight="1">
      <c r="A64" s="67"/>
      <c r="B64" s="67"/>
      <c r="C64" s="67"/>
      <c r="D64" s="67"/>
      <c r="E64" s="70"/>
      <c r="F64" s="76"/>
      <c r="G64" s="75"/>
      <c r="H64" s="14" t="s">
        <v>76</v>
      </c>
      <c r="I64" s="14" t="s">
        <v>76</v>
      </c>
      <c r="J64" s="14" t="s">
        <v>76</v>
      </c>
    </row>
    <row r="65" spans="1:10" ht="12.75" customHeight="1">
      <c r="A65" s="67"/>
      <c r="B65" s="67"/>
      <c r="C65" s="67"/>
      <c r="D65" s="67"/>
      <c r="E65" s="70"/>
      <c r="F65" s="76"/>
      <c r="G65" s="75"/>
      <c r="H65" s="14" t="s">
        <v>64</v>
      </c>
      <c r="I65" s="15" t="s">
        <v>65</v>
      </c>
      <c r="J65" s="15" t="s">
        <v>66</v>
      </c>
    </row>
    <row r="66" spans="1:10" ht="12.75" customHeight="1">
      <c r="A66" s="67"/>
      <c r="B66" s="67"/>
      <c r="C66" s="67"/>
      <c r="D66" s="67"/>
      <c r="E66" s="70"/>
      <c r="F66" s="76"/>
      <c r="G66" s="75"/>
      <c r="H66" s="7">
        <f>$G$63*50/100</f>
        <v>10792</v>
      </c>
      <c r="I66" s="7">
        <f>$G$63*48.36037153965/100</f>
        <v>10438.102593118056</v>
      </c>
      <c r="J66" s="7">
        <f>$G$63*1.63962846035/100</f>
        <v>353.897406881944</v>
      </c>
    </row>
    <row r="67" spans="1:10" ht="12.75" customHeight="1">
      <c r="A67" s="67"/>
      <c r="B67" s="67"/>
      <c r="C67" s="67"/>
      <c r="D67" s="67"/>
      <c r="E67" s="70"/>
      <c r="F67" s="76"/>
      <c r="G67" s="75"/>
      <c r="H67" s="7" t="s">
        <v>62</v>
      </c>
      <c r="I67" s="22" t="s">
        <v>62</v>
      </c>
      <c r="J67" s="22" t="s">
        <v>62</v>
      </c>
    </row>
    <row r="68" spans="1:10" ht="12.75" customHeight="1">
      <c r="A68" s="67"/>
      <c r="B68" s="67"/>
      <c r="C68" s="67"/>
      <c r="D68" s="67"/>
      <c r="E68" s="70"/>
      <c r="F68" s="76"/>
      <c r="G68" s="75"/>
      <c r="H68" s="14" t="s">
        <v>63</v>
      </c>
      <c r="I68" s="15" t="s">
        <v>63</v>
      </c>
      <c r="J68" s="15" t="s">
        <v>63</v>
      </c>
    </row>
    <row r="69" spans="1:10" ht="12.75" customHeight="1">
      <c r="A69" s="67"/>
      <c r="B69" s="67"/>
      <c r="C69" s="67"/>
      <c r="D69" s="67"/>
      <c r="E69" s="70"/>
      <c r="F69" s="76"/>
      <c r="G69" s="75"/>
      <c r="H69" s="14" t="s">
        <v>48</v>
      </c>
      <c r="I69" s="15" t="s">
        <v>48</v>
      </c>
      <c r="J69" s="15" t="s">
        <v>48</v>
      </c>
    </row>
    <row r="70" spans="1:10" ht="12.75" customHeight="1" thickBot="1">
      <c r="A70" s="68"/>
      <c r="B70" s="68"/>
      <c r="C70" s="68"/>
      <c r="D70" s="68"/>
      <c r="E70" s="71"/>
      <c r="F70" s="76"/>
      <c r="G70" s="75"/>
      <c r="H70" s="16" t="s">
        <v>117</v>
      </c>
      <c r="I70" s="16" t="s">
        <v>117</v>
      </c>
      <c r="J70" s="16" t="s">
        <v>117</v>
      </c>
    </row>
    <row r="71" spans="1:10" ht="12.75" customHeight="1">
      <c r="A71" s="67">
        <v>7</v>
      </c>
      <c r="B71" s="67" t="s">
        <v>16</v>
      </c>
      <c r="C71" s="66" t="s">
        <v>67</v>
      </c>
      <c r="D71" s="66" t="s">
        <v>14</v>
      </c>
      <c r="E71" s="70" t="s">
        <v>18</v>
      </c>
      <c r="F71" s="76">
        <v>605249</v>
      </c>
      <c r="G71" s="75">
        <v>21584</v>
      </c>
      <c r="H71" s="14" t="s">
        <v>61</v>
      </c>
      <c r="I71" s="15" t="s">
        <v>61</v>
      </c>
      <c r="J71" s="15" t="s">
        <v>61</v>
      </c>
    </row>
    <row r="72" spans="1:10" ht="12.75" customHeight="1">
      <c r="A72" s="67"/>
      <c r="B72" s="67"/>
      <c r="C72" s="67"/>
      <c r="D72" s="67"/>
      <c r="E72" s="70"/>
      <c r="F72" s="76"/>
      <c r="G72" s="75"/>
      <c r="H72" s="14" t="s">
        <v>76</v>
      </c>
      <c r="I72" s="14" t="s">
        <v>76</v>
      </c>
      <c r="J72" s="14" t="s">
        <v>76</v>
      </c>
    </row>
    <row r="73" spans="1:10" ht="12.75" customHeight="1">
      <c r="A73" s="67"/>
      <c r="B73" s="67"/>
      <c r="C73" s="67"/>
      <c r="D73" s="67"/>
      <c r="E73" s="70"/>
      <c r="F73" s="76"/>
      <c r="G73" s="75"/>
      <c r="H73" s="14" t="s">
        <v>64</v>
      </c>
      <c r="I73" s="15" t="s">
        <v>65</v>
      </c>
      <c r="J73" s="15" t="s">
        <v>66</v>
      </c>
    </row>
    <row r="74" spans="1:10" ht="12.75" customHeight="1">
      <c r="A74" s="67"/>
      <c r="B74" s="67"/>
      <c r="C74" s="67"/>
      <c r="D74" s="67"/>
      <c r="E74" s="70"/>
      <c r="F74" s="76"/>
      <c r="G74" s="75"/>
      <c r="H74" s="7">
        <f>$G$71*50/100</f>
        <v>10792</v>
      </c>
      <c r="I74" s="7">
        <f>$G$71*48.36037153965/100</f>
        <v>10438.102593118056</v>
      </c>
      <c r="J74" s="7">
        <f>$G$71*1.63962846035/100</f>
        <v>353.897406881944</v>
      </c>
    </row>
    <row r="75" spans="1:10" ht="12.75" customHeight="1">
      <c r="A75" s="67"/>
      <c r="B75" s="67"/>
      <c r="C75" s="67"/>
      <c r="D75" s="67"/>
      <c r="E75" s="70"/>
      <c r="F75" s="76"/>
      <c r="G75" s="75"/>
      <c r="H75" s="7" t="s">
        <v>62</v>
      </c>
      <c r="I75" s="22" t="s">
        <v>62</v>
      </c>
      <c r="J75" s="22" t="s">
        <v>62</v>
      </c>
    </row>
    <row r="76" spans="1:10" ht="12.75" customHeight="1">
      <c r="A76" s="67"/>
      <c r="B76" s="67"/>
      <c r="C76" s="67"/>
      <c r="D76" s="67"/>
      <c r="E76" s="70"/>
      <c r="F76" s="76"/>
      <c r="G76" s="75"/>
      <c r="H76" s="14" t="s">
        <v>63</v>
      </c>
      <c r="I76" s="15" t="s">
        <v>63</v>
      </c>
      <c r="J76" s="15" t="s">
        <v>63</v>
      </c>
    </row>
    <row r="77" spans="1:10" ht="12.75" customHeight="1">
      <c r="A77" s="67"/>
      <c r="B77" s="67"/>
      <c r="C77" s="67"/>
      <c r="D77" s="67"/>
      <c r="E77" s="70"/>
      <c r="F77" s="76"/>
      <c r="G77" s="75"/>
      <c r="H77" s="14" t="s">
        <v>48</v>
      </c>
      <c r="I77" s="15" t="s">
        <v>48</v>
      </c>
      <c r="J77" s="15" t="s">
        <v>48</v>
      </c>
    </row>
    <row r="78" spans="1:10" ht="12.75" customHeight="1" thickBot="1">
      <c r="A78" s="68"/>
      <c r="B78" s="68"/>
      <c r="C78" s="68"/>
      <c r="D78" s="68"/>
      <c r="E78" s="71"/>
      <c r="F78" s="76"/>
      <c r="G78" s="75"/>
      <c r="H78" s="16" t="s">
        <v>117</v>
      </c>
      <c r="I78" s="16" t="s">
        <v>117</v>
      </c>
      <c r="J78" s="16" t="s">
        <v>117</v>
      </c>
    </row>
    <row r="79" spans="1:10" ht="7.5" customHeight="1">
      <c r="A79" s="13"/>
      <c r="B79" s="13"/>
      <c r="C79" s="13"/>
      <c r="D79" s="13"/>
      <c r="E79" s="13"/>
      <c r="F79" s="20"/>
      <c r="G79" s="21"/>
      <c r="H79" s="20"/>
      <c r="I79" s="20"/>
      <c r="J79" s="20"/>
    </row>
    <row r="80" spans="1:10" ht="12.75" customHeight="1">
      <c r="A80" s="65" t="s">
        <v>96</v>
      </c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3.75" customHeight="1">
      <c r="A81" s="85"/>
      <c r="B81" s="86"/>
      <c r="C81" s="86"/>
      <c r="D81" s="86"/>
      <c r="E81" s="86"/>
      <c r="F81" s="86"/>
      <c r="G81" s="86"/>
      <c r="H81" s="86"/>
      <c r="I81" s="86"/>
      <c r="J81" s="87"/>
    </row>
    <row r="82" spans="1:10" ht="12" customHeight="1" thickBot="1">
      <c r="A82" s="25" t="s">
        <v>59</v>
      </c>
      <c r="B82" s="25" t="s">
        <v>52</v>
      </c>
      <c r="C82" s="25" t="s">
        <v>56</v>
      </c>
      <c r="D82" s="25" t="s">
        <v>51</v>
      </c>
      <c r="E82" s="25" t="s">
        <v>50</v>
      </c>
      <c r="F82" s="10" t="s">
        <v>49</v>
      </c>
      <c r="G82" s="10" t="s">
        <v>60</v>
      </c>
      <c r="H82" s="34" t="s">
        <v>53</v>
      </c>
      <c r="I82" s="34" t="s">
        <v>54</v>
      </c>
      <c r="J82" s="34" t="s">
        <v>55</v>
      </c>
    </row>
    <row r="83" spans="1:10" ht="11.25" customHeight="1">
      <c r="A83" s="62">
        <v>8</v>
      </c>
      <c r="B83" s="62" t="s">
        <v>19</v>
      </c>
      <c r="C83" s="62" t="s">
        <v>58</v>
      </c>
      <c r="D83" s="66" t="s">
        <v>14</v>
      </c>
      <c r="E83" s="61" t="s">
        <v>17</v>
      </c>
      <c r="F83" s="76">
        <v>605250</v>
      </c>
      <c r="G83" s="75">
        <v>30976</v>
      </c>
      <c r="H83" s="17" t="s">
        <v>61</v>
      </c>
      <c r="I83" s="17" t="s">
        <v>61</v>
      </c>
      <c r="J83" s="17" t="s">
        <v>61</v>
      </c>
    </row>
    <row r="84" spans="1:10" ht="11.25" customHeight="1">
      <c r="A84" s="62"/>
      <c r="B84" s="62"/>
      <c r="C84" s="62"/>
      <c r="D84" s="67"/>
      <c r="E84" s="77"/>
      <c r="F84" s="76"/>
      <c r="G84" s="75"/>
      <c r="H84" s="14" t="s">
        <v>76</v>
      </c>
      <c r="I84" s="14" t="s">
        <v>76</v>
      </c>
      <c r="J84" s="14" t="s">
        <v>76</v>
      </c>
    </row>
    <row r="85" spans="1:10" ht="11.25" customHeight="1">
      <c r="A85" s="62"/>
      <c r="B85" s="62"/>
      <c r="C85" s="62"/>
      <c r="D85" s="67"/>
      <c r="E85" s="77"/>
      <c r="F85" s="76"/>
      <c r="G85" s="75"/>
      <c r="H85" s="14" t="s">
        <v>64</v>
      </c>
      <c r="I85" s="14" t="s">
        <v>65</v>
      </c>
      <c r="J85" s="14" t="s">
        <v>66</v>
      </c>
    </row>
    <row r="86" spans="1:10" ht="11.25" customHeight="1">
      <c r="A86" s="62"/>
      <c r="B86" s="62"/>
      <c r="C86" s="62"/>
      <c r="D86" s="67"/>
      <c r="E86" s="77"/>
      <c r="F86" s="76"/>
      <c r="G86" s="75"/>
      <c r="H86" s="7">
        <f>$G$83*50/100</f>
        <v>15488</v>
      </c>
      <c r="I86" s="7">
        <f>$G$83*48.36037153965/100</f>
        <v>14980.108688121984</v>
      </c>
      <c r="J86" s="7">
        <f>$G$83*1.63962846035/100</f>
        <v>507.891311878016</v>
      </c>
    </row>
    <row r="87" spans="1:10" ht="11.25" customHeight="1">
      <c r="A87" s="62"/>
      <c r="B87" s="62"/>
      <c r="C87" s="62"/>
      <c r="D87" s="67"/>
      <c r="E87" s="77"/>
      <c r="F87" s="76"/>
      <c r="G87" s="75"/>
      <c r="H87" s="7" t="s">
        <v>62</v>
      </c>
      <c r="I87" s="7" t="s">
        <v>62</v>
      </c>
      <c r="J87" s="7" t="s">
        <v>62</v>
      </c>
    </row>
    <row r="88" spans="1:10" ht="11.25" customHeight="1">
      <c r="A88" s="62"/>
      <c r="B88" s="62"/>
      <c r="C88" s="62"/>
      <c r="D88" s="67"/>
      <c r="E88" s="77"/>
      <c r="F88" s="76"/>
      <c r="G88" s="75"/>
      <c r="H88" s="14" t="s">
        <v>63</v>
      </c>
      <c r="I88" s="14" t="s">
        <v>63</v>
      </c>
      <c r="J88" s="14" t="s">
        <v>63</v>
      </c>
    </row>
    <row r="89" spans="1:10" ht="11.25" customHeight="1">
      <c r="A89" s="62"/>
      <c r="B89" s="62"/>
      <c r="C89" s="62"/>
      <c r="D89" s="67"/>
      <c r="E89" s="77"/>
      <c r="F89" s="76"/>
      <c r="G89" s="75"/>
      <c r="H89" s="14" t="s">
        <v>48</v>
      </c>
      <c r="I89" s="14" t="s">
        <v>48</v>
      </c>
      <c r="J89" s="14" t="s">
        <v>48</v>
      </c>
    </row>
    <row r="90" spans="1:10" ht="11.25" customHeight="1" thickBot="1">
      <c r="A90" s="62"/>
      <c r="B90" s="62"/>
      <c r="C90" s="62"/>
      <c r="D90" s="68"/>
      <c r="E90" s="64"/>
      <c r="F90" s="76"/>
      <c r="G90" s="75"/>
      <c r="H90" s="16" t="s">
        <v>117</v>
      </c>
      <c r="I90" s="16" t="s">
        <v>117</v>
      </c>
      <c r="J90" s="16" t="s">
        <v>117</v>
      </c>
    </row>
    <row r="91" spans="1:10" ht="11.25" customHeight="1">
      <c r="A91" s="62">
        <v>9</v>
      </c>
      <c r="B91" s="62" t="s">
        <v>20</v>
      </c>
      <c r="C91" s="62" t="s">
        <v>58</v>
      </c>
      <c r="D91" s="62" t="s">
        <v>21</v>
      </c>
      <c r="E91" s="62" t="s">
        <v>22</v>
      </c>
      <c r="F91" s="76">
        <v>605251</v>
      </c>
      <c r="G91" s="78">
        <v>27588</v>
      </c>
      <c r="H91" s="17" t="s">
        <v>61</v>
      </c>
      <c r="I91" s="15" t="s">
        <v>61</v>
      </c>
      <c r="J91" s="15" t="s">
        <v>61</v>
      </c>
    </row>
    <row r="92" spans="1:10" ht="11.25" customHeight="1">
      <c r="A92" s="62"/>
      <c r="B92" s="62"/>
      <c r="C92" s="62"/>
      <c r="D92" s="62"/>
      <c r="E92" s="62"/>
      <c r="F92" s="76"/>
      <c r="G92" s="78"/>
      <c r="H92" s="14" t="s">
        <v>76</v>
      </c>
      <c r="I92" s="14" t="s">
        <v>76</v>
      </c>
      <c r="J92" s="14" t="s">
        <v>76</v>
      </c>
    </row>
    <row r="93" spans="1:10" ht="11.25" customHeight="1">
      <c r="A93" s="62"/>
      <c r="B93" s="62"/>
      <c r="C93" s="62"/>
      <c r="D93" s="62"/>
      <c r="E93" s="62"/>
      <c r="F93" s="76"/>
      <c r="G93" s="78"/>
      <c r="H93" s="14" t="s">
        <v>64</v>
      </c>
      <c r="I93" s="15" t="s">
        <v>65</v>
      </c>
      <c r="J93" s="15" t="s">
        <v>66</v>
      </c>
    </row>
    <row r="94" spans="1:10" ht="11.25" customHeight="1">
      <c r="A94" s="62"/>
      <c r="B94" s="62"/>
      <c r="C94" s="62"/>
      <c r="D94" s="62"/>
      <c r="E94" s="62"/>
      <c r="F94" s="76"/>
      <c r="G94" s="78"/>
      <c r="H94" s="7">
        <f>$G$91*50/100</f>
        <v>13794</v>
      </c>
      <c r="I94" s="7">
        <f>$G$91*48.36037153965/100</f>
        <v>13341.65930035864</v>
      </c>
      <c r="J94" s="7">
        <f>$G$91*1.63962846035/100</f>
        <v>452.340699641358</v>
      </c>
    </row>
    <row r="95" spans="1:10" ht="11.25" customHeight="1">
      <c r="A95" s="62"/>
      <c r="B95" s="62"/>
      <c r="C95" s="62"/>
      <c r="D95" s="62"/>
      <c r="E95" s="62"/>
      <c r="F95" s="76"/>
      <c r="G95" s="78"/>
      <c r="H95" s="7" t="s">
        <v>62</v>
      </c>
      <c r="I95" s="22" t="s">
        <v>62</v>
      </c>
      <c r="J95" s="22" t="s">
        <v>62</v>
      </c>
    </row>
    <row r="96" spans="1:10" ht="11.25" customHeight="1">
      <c r="A96" s="62"/>
      <c r="B96" s="62"/>
      <c r="C96" s="62"/>
      <c r="D96" s="62"/>
      <c r="E96" s="62"/>
      <c r="F96" s="76"/>
      <c r="G96" s="78"/>
      <c r="H96" s="14" t="s">
        <v>63</v>
      </c>
      <c r="I96" s="15" t="s">
        <v>63</v>
      </c>
      <c r="J96" s="15" t="s">
        <v>63</v>
      </c>
    </row>
    <row r="97" spans="1:10" ht="11.25" customHeight="1">
      <c r="A97" s="62"/>
      <c r="B97" s="62"/>
      <c r="C97" s="62"/>
      <c r="D97" s="62"/>
      <c r="E97" s="62"/>
      <c r="F97" s="76"/>
      <c r="G97" s="78"/>
      <c r="H97" s="14" t="s">
        <v>48</v>
      </c>
      <c r="I97" s="15" t="s">
        <v>48</v>
      </c>
      <c r="J97" s="15" t="s">
        <v>48</v>
      </c>
    </row>
    <row r="98" spans="1:10" ht="11.25" customHeight="1" thickBot="1">
      <c r="A98" s="62"/>
      <c r="B98" s="62"/>
      <c r="C98" s="62"/>
      <c r="D98" s="62"/>
      <c r="E98" s="62"/>
      <c r="F98" s="76"/>
      <c r="G98" s="78"/>
      <c r="H98" s="16" t="s">
        <v>117</v>
      </c>
      <c r="I98" s="16" t="s">
        <v>117</v>
      </c>
      <c r="J98" s="16" t="s">
        <v>117</v>
      </c>
    </row>
    <row r="99" spans="1:10" ht="9.75" customHeight="1">
      <c r="A99" s="18"/>
      <c r="B99" s="18"/>
      <c r="C99" s="18"/>
      <c r="D99" s="18"/>
      <c r="E99" s="18"/>
      <c r="F99" s="41"/>
      <c r="G99" s="50"/>
      <c r="H99" s="20"/>
      <c r="I99" s="20"/>
      <c r="J99" s="20"/>
    </row>
    <row r="100" spans="1:10" ht="12.75" customHeight="1">
      <c r="A100" s="65" t="s">
        <v>97</v>
      </c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 ht="3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 customHeight="1" thickBot="1">
      <c r="A102" s="25" t="s">
        <v>59</v>
      </c>
      <c r="B102" s="25" t="s">
        <v>52</v>
      </c>
      <c r="C102" s="25" t="s">
        <v>56</v>
      </c>
      <c r="D102" s="25" t="s">
        <v>51</v>
      </c>
      <c r="E102" s="25" t="s">
        <v>50</v>
      </c>
      <c r="F102" s="10" t="s">
        <v>49</v>
      </c>
      <c r="G102" s="10" t="s">
        <v>60</v>
      </c>
      <c r="H102" s="34" t="s">
        <v>53</v>
      </c>
      <c r="I102" s="34" t="s">
        <v>54</v>
      </c>
      <c r="J102" s="34" t="s">
        <v>55</v>
      </c>
    </row>
    <row r="103" spans="1:10" ht="11.25" customHeight="1">
      <c r="A103" s="62">
        <v>1</v>
      </c>
      <c r="B103" s="62" t="s">
        <v>23</v>
      </c>
      <c r="C103" s="62" t="s">
        <v>58</v>
      </c>
      <c r="D103" s="66" t="s">
        <v>24</v>
      </c>
      <c r="E103" s="62" t="s">
        <v>25</v>
      </c>
      <c r="F103" s="76">
        <v>605252</v>
      </c>
      <c r="G103" s="78">
        <v>14592</v>
      </c>
      <c r="H103" s="17" t="s">
        <v>61</v>
      </c>
      <c r="I103" s="24" t="s">
        <v>61</v>
      </c>
      <c r="J103" s="24" t="s">
        <v>61</v>
      </c>
    </row>
    <row r="104" spans="1:10" ht="11.25" customHeight="1">
      <c r="A104" s="62"/>
      <c r="B104" s="62"/>
      <c r="C104" s="62"/>
      <c r="D104" s="67"/>
      <c r="E104" s="62"/>
      <c r="F104" s="76"/>
      <c r="G104" s="78"/>
      <c r="H104" s="14" t="s">
        <v>76</v>
      </c>
      <c r="I104" s="14" t="s">
        <v>76</v>
      </c>
      <c r="J104" s="14" t="s">
        <v>76</v>
      </c>
    </row>
    <row r="105" spans="1:10" ht="11.25" customHeight="1">
      <c r="A105" s="62"/>
      <c r="B105" s="62"/>
      <c r="C105" s="62"/>
      <c r="D105" s="67"/>
      <c r="E105" s="62"/>
      <c r="F105" s="76"/>
      <c r="G105" s="78"/>
      <c r="H105" s="14" t="s">
        <v>64</v>
      </c>
      <c r="I105" s="15" t="s">
        <v>65</v>
      </c>
      <c r="J105" s="15" t="s">
        <v>66</v>
      </c>
    </row>
    <row r="106" spans="1:10" ht="11.25" customHeight="1">
      <c r="A106" s="62"/>
      <c r="B106" s="62"/>
      <c r="C106" s="62"/>
      <c r="D106" s="67"/>
      <c r="E106" s="62"/>
      <c r="F106" s="76"/>
      <c r="G106" s="78"/>
      <c r="H106" s="7">
        <f>$G$103*50/100</f>
        <v>7296</v>
      </c>
      <c r="I106" s="7">
        <f>$G$103*48.36037153965/100</f>
        <v>7056.745415065728</v>
      </c>
      <c r="J106" s="7">
        <f>$G$103*1.63962846035/100</f>
        <v>239.25458493427197</v>
      </c>
    </row>
    <row r="107" spans="1:10" ht="11.25" customHeight="1">
      <c r="A107" s="62"/>
      <c r="B107" s="62"/>
      <c r="C107" s="62"/>
      <c r="D107" s="67"/>
      <c r="E107" s="62"/>
      <c r="F107" s="76"/>
      <c r="G107" s="78"/>
      <c r="H107" s="7" t="s">
        <v>62</v>
      </c>
      <c r="I107" s="22" t="s">
        <v>62</v>
      </c>
      <c r="J107" s="22" t="s">
        <v>62</v>
      </c>
    </row>
    <row r="108" spans="1:10" ht="11.25" customHeight="1">
      <c r="A108" s="62"/>
      <c r="B108" s="62"/>
      <c r="C108" s="62"/>
      <c r="D108" s="67"/>
      <c r="E108" s="62"/>
      <c r="F108" s="76"/>
      <c r="G108" s="78"/>
      <c r="H108" s="14" t="s">
        <v>63</v>
      </c>
      <c r="I108" s="15" t="s">
        <v>63</v>
      </c>
      <c r="J108" s="15" t="s">
        <v>63</v>
      </c>
    </row>
    <row r="109" spans="1:10" ht="11.25" customHeight="1">
      <c r="A109" s="62"/>
      <c r="B109" s="62"/>
      <c r="C109" s="62"/>
      <c r="D109" s="67"/>
      <c r="E109" s="62"/>
      <c r="F109" s="76"/>
      <c r="G109" s="78"/>
      <c r="H109" s="14" t="s">
        <v>48</v>
      </c>
      <c r="I109" s="15" t="s">
        <v>48</v>
      </c>
      <c r="J109" s="15" t="s">
        <v>48</v>
      </c>
    </row>
    <row r="110" spans="1:10" ht="11.25" customHeight="1" thickBot="1">
      <c r="A110" s="62"/>
      <c r="B110" s="62"/>
      <c r="C110" s="62"/>
      <c r="D110" s="68"/>
      <c r="E110" s="62"/>
      <c r="F110" s="76"/>
      <c r="G110" s="78"/>
      <c r="H110" s="16" t="s">
        <v>117</v>
      </c>
      <c r="I110" s="16" t="s">
        <v>117</v>
      </c>
      <c r="J110" s="16" t="s">
        <v>117</v>
      </c>
    </row>
    <row r="111" spans="1:10" ht="11.25" customHeight="1">
      <c r="A111" s="62">
        <v>2</v>
      </c>
      <c r="B111" s="62" t="s">
        <v>26</v>
      </c>
      <c r="C111" s="62" t="s">
        <v>58</v>
      </c>
      <c r="D111" s="66" t="s">
        <v>27</v>
      </c>
      <c r="E111" s="62" t="s">
        <v>28</v>
      </c>
      <c r="F111" s="76">
        <v>605253</v>
      </c>
      <c r="G111" s="75">
        <v>18180</v>
      </c>
      <c r="H111" s="17" t="s">
        <v>61</v>
      </c>
      <c r="I111" s="15" t="s">
        <v>61</v>
      </c>
      <c r="J111" s="15" t="s">
        <v>61</v>
      </c>
    </row>
    <row r="112" spans="1:10" ht="11.25" customHeight="1">
      <c r="A112" s="62"/>
      <c r="B112" s="62"/>
      <c r="C112" s="62"/>
      <c r="D112" s="67"/>
      <c r="E112" s="62"/>
      <c r="F112" s="76"/>
      <c r="G112" s="75"/>
      <c r="H112" s="14" t="s">
        <v>76</v>
      </c>
      <c r="I112" s="14" t="s">
        <v>76</v>
      </c>
      <c r="J112" s="14" t="s">
        <v>76</v>
      </c>
    </row>
    <row r="113" spans="1:10" ht="11.25" customHeight="1">
      <c r="A113" s="62"/>
      <c r="B113" s="62"/>
      <c r="C113" s="62"/>
      <c r="D113" s="67"/>
      <c r="E113" s="62"/>
      <c r="F113" s="76"/>
      <c r="G113" s="75"/>
      <c r="H113" s="14" t="s">
        <v>64</v>
      </c>
      <c r="I113" s="15" t="s">
        <v>65</v>
      </c>
      <c r="J113" s="15" t="s">
        <v>66</v>
      </c>
    </row>
    <row r="114" spans="1:10" ht="11.25" customHeight="1">
      <c r="A114" s="62"/>
      <c r="B114" s="62"/>
      <c r="C114" s="62"/>
      <c r="D114" s="67"/>
      <c r="E114" s="62"/>
      <c r="F114" s="76"/>
      <c r="G114" s="75"/>
      <c r="H114" s="7">
        <f>$G$111*50/100</f>
        <v>9090</v>
      </c>
      <c r="I114" s="7">
        <f>$G$111*48.36037153965/100</f>
        <v>8791.91554590837</v>
      </c>
      <c r="J114" s="7">
        <f>$G$111*1.63962846035/100</f>
        <v>298.08445409163</v>
      </c>
    </row>
    <row r="115" spans="1:10" ht="11.25" customHeight="1">
      <c r="A115" s="62"/>
      <c r="B115" s="62"/>
      <c r="C115" s="62"/>
      <c r="D115" s="67"/>
      <c r="E115" s="62"/>
      <c r="F115" s="76"/>
      <c r="G115" s="75"/>
      <c r="H115" s="7" t="s">
        <v>62</v>
      </c>
      <c r="I115" s="22" t="s">
        <v>62</v>
      </c>
      <c r="J115" s="22" t="s">
        <v>62</v>
      </c>
    </row>
    <row r="116" spans="1:10" ht="11.25" customHeight="1">
      <c r="A116" s="62"/>
      <c r="B116" s="62"/>
      <c r="C116" s="62"/>
      <c r="D116" s="67"/>
      <c r="E116" s="62"/>
      <c r="F116" s="76"/>
      <c r="G116" s="75"/>
      <c r="H116" s="14" t="s">
        <v>63</v>
      </c>
      <c r="I116" s="15" t="s">
        <v>63</v>
      </c>
      <c r="J116" s="15" t="s">
        <v>63</v>
      </c>
    </row>
    <row r="117" spans="1:10" ht="11.25" customHeight="1">
      <c r="A117" s="62"/>
      <c r="B117" s="62"/>
      <c r="C117" s="62"/>
      <c r="D117" s="67"/>
      <c r="E117" s="62"/>
      <c r="F117" s="76"/>
      <c r="G117" s="75"/>
      <c r="H117" s="14" t="s">
        <v>48</v>
      </c>
      <c r="I117" s="15" t="s">
        <v>48</v>
      </c>
      <c r="J117" s="15" t="s">
        <v>48</v>
      </c>
    </row>
    <row r="118" spans="1:10" ht="11.25" customHeight="1" thickBot="1">
      <c r="A118" s="62"/>
      <c r="B118" s="62"/>
      <c r="C118" s="62"/>
      <c r="D118" s="68"/>
      <c r="E118" s="62"/>
      <c r="F118" s="76"/>
      <c r="G118" s="75"/>
      <c r="H118" s="16" t="s">
        <v>117</v>
      </c>
      <c r="I118" s="16" t="s">
        <v>117</v>
      </c>
      <c r="J118" s="16" t="s">
        <v>117</v>
      </c>
    </row>
    <row r="119" spans="1:10" ht="11.25" customHeight="1">
      <c r="A119" s="62">
        <v>3</v>
      </c>
      <c r="B119" s="62" t="s">
        <v>29</v>
      </c>
      <c r="C119" s="62" t="s">
        <v>58</v>
      </c>
      <c r="D119" s="66" t="s">
        <v>30</v>
      </c>
      <c r="E119" s="62" t="s">
        <v>31</v>
      </c>
      <c r="F119" s="76">
        <v>605254</v>
      </c>
      <c r="G119" s="78">
        <v>18700</v>
      </c>
      <c r="H119" s="14" t="s">
        <v>61</v>
      </c>
      <c r="I119" s="15" t="s">
        <v>61</v>
      </c>
      <c r="J119" s="15" t="s">
        <v>61</v>
      </c>
    </row>
    <row r="120" spans="1:10" ht="11.25" customHeight="1">
      <c r="A120" s="62"/>
      <c r="B120" s="62"/>
      <c r="C120" s="62"/>
      <c r="D120" s="67"/>
      <c r="E120" s="62"/>
      <c r="F120" s="76"/>
      <c r="G120" s="78"/>
      <c r="H120" s="14" t="s">
        <v>76</v>
      </c>
      <c r="I120" s="14" t="s">
        <v>76</v>
      </c>
      <c r="J120" s="14" t="s">
        <v>76</v>
      </c>
    </row>
    <row r="121" spans="1:10" ht="11.25" customHeight="1">
      <c r="A121" s="62"/>
      <c r="B121" s="62"/>
      <c r="C121" s="62"/>
      <c r="D121" s="67"/>
      <c r="E121" s="62"/>
      <c r="F121" s="76"/>
      <c r="G121" s="78"/>
      <c r="H121" s="14" t="s">
        <v>64</v>
      </c>
      <c r="I121" s="15" t="s">
        <v>65</v>
      </c>
      <c r="J121" s="15" t="s">
        <v>66</v>
      </c>
    </row>
    <row r="122" spans="1:10" ht="11.25" customHeight="1">
      <c r="A122" s="62"/>
      <c r="B122" s="62"/>
      <c r="C122" s="62"/>
      <c r="D122" s="67"/>
      <c r="E122" s="62"/>
      <c r="F122" s="76"/>
      <c r="G122" s="78"/>
      <c r="H122" s="7">
        <f>$G$119*50/100</f>
        <v>9350</v>
      </c>
      <c r="I122" s="7">
        <f>$G$119*48.36037153965/100</f>
        <v>9043.38947791455</v>
      </c>
      <c r="J122" s="7">
        <f>$G$119*1.63962846035/100</f>
        <v>306.61052208545</v>
      </c>
    </row>
    <row r="123" spans="1:10" ht="11.25" customHeight="1">
      <c r="A123" s="62"/>
      <c r="B123" s="62"/>
      <c r="C123" s="62"/>
      <c r="D123" s="67"/>
      <c r="E123" s="62"/>
      <c r="F123" s="76"/>
      <c r="G123" s="78"/>
      <c r="H123" s="7" t="s">
        <v>62</v>
      </c>
      <c r="I123" s="22" t="s">
        <v>62</v>
      </c>
      <c r="J123" s="22" t="s">
        <v>62</v>
      </c>
    </row>
    <row r="124" spans="1:10" ht="11.25" customHeight="1">
      <c r="A124" s="62"/>
      <c r="B124" s="62"/>
      <c r="C124" s="62"/>
      <c r="D124" s="67"/>
      <c r="E124" s="62"/>
      <c r="F124" s="76"/>
      <c r="G124" s="78"/>
      <c r="H124" s="14" t="s">
        <v>63</v>
      </c>
      <c r="I124" s="15" t="s">
        <v>63</v>
      </c>
      <c r="J124" s="15" t="s">
        <v>63</v>
      </c>
    </row>
    <row r="125" spans="1:10" ht="11.25" customHeight="1">
      <c r="A125" s="62"/>
      <c r="B125" s="62"/>
      <c r="C125" s="62"/>
      <c r="D125" s="67"/>
      <c r="E125" s="62"/>
      <c r="F125" s="76"/>
      <c r="G125" s="78"/>
      <c r="H125" s="14" t="s">
        <v>48</v>
      </c>
      <c r="I125" s="15" t="s">
        <v>48</v>
      </c>
      <c r="J125" s="15" t="s">
        <v>48</v>
      </c>
    </row>
    <row r="126" spans="1:10" ht="11.25" customHeight="1" thickBot="1">
      <c r="A126" s="62"/>
      <c r="B126" s="62"/>
      <c r="C126" s="62"/>
      <c r="D126" s="68"/>
      <c r="E126" s="62"/>
      <c r="F126" s="76"/>
      <c r="G126" s="78"/>
      <c r="H126" s="16" t="s">
        <v>117</v>
      </c>
      <c r="I126" s="16" t="s">
        <v>117</v>
      </c>
      <c r="J126" s="16" t="s">
        <v>117</v>
      </c>
    </row>
    <row r="127" spans="1:10" ht="10.5" customHeight="1">
      <c r="A127" s="18"/>
      <c r="B127" s="18"/>
      <c r="C127" s="18"/>
      <c r="D127" s="52"/>
      <c r="E127" s="18"/>
      <c r="F127" s="41"/>
      <c r="G127" s="50"/>
      <c r="H127" s="20"/>
      <c r="I127" s="20"/>
      <c r="J127" s="20"/>
    </row>
    <row r="128" spans="1:10" ht="12.75" customHeight="1">
      <c r="A128" s="65" t="s">
        <v>98</v>
      </c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5.25" customHeight="1">
      <c r="A129" s="18"/>
      <c r="B129" s="18"/>
      <c r="C129" s="18"/>
      <c r="D129" s="52"/>
      <c r="E129" s="18"/>
      <c r="F129" s="41"/>
      <c r="G129" s="50"/>
      <c r="H129" s="20"/>
      <c r="I129" s="20"/>
      <c r="J129" s="20"/>
    </row>
    <row r="130" spans="1:10" ht="13.5" customHeight="1" thickBot="1">
      <c r="A130" s="25" t="s">
        <v>59</v>
      </c>
      <c r="B130" s="25" t="s">
        <v>52</v>
      </c>
      <c r="C130" s="25" t="s">
        <v>56</v>
      </c>
      <c r="D130" s="25" t="s">
        <v>51</v>
      </c>
      <c r="E130" s="25" t="s">
        <v>50</v>
      </c>
      <c r="F130" s="10" t="s">
        <v>49</v>
      </c>
      <c r="G130" s="10" t="s">
        <v>60</v>
      </c>
      <c r="H130" s="34" t="s">
        <v>53</v>
      </c>
      <c r="I130" s="34" t="s">
        <v>54</v>
      </c>
      <c r="J130" s="34" t="s">
        <v>55</v>
      </c>
    </row>
    <row r="131" spans="1:10" ht="12" customHeight="1">
      <c r="A131" s="62">
        <v>1</v>
      </c>
      <c r="B131" s="62" t="s">
        <v>32</v>
      </c>
      <c r="C131" s="66" t="s">
        <v>57</v>
      </c>
      <c r="D131" s="62" t="s">
        <v>33</v>
      </c>
      <c r="E131" s="62" t="s">
        <v>34</v>
      </c>
      <c r="F131" s="76">
        <v>605255</v>
      </c>
      <c r="G131" s="75">
        <v>16302</v>
      </c>
      <c r="H131" s="17" t="s">
        <v>61</v>
      </c>
      <c r="I131" s="24" t="s">
        <v>61</v>
      </c>
      <c r="J131" s="24" t="s">
        <v>61</v>
      </c>
    </row>
    <row r="132" spans="1:10" ht="12" customHeight="1">
      <c r="A132" s="62"/>
      <c r="B132" s="62"/>
      <c r="C132" s="67"/>
      <c r="D132" s="62"/>
      <c r="E132" s="62"/>
      <c r="F132" s="76"/>
      <c r="G132" s="75"/>
      <c r="H132" s="14" t="s">
        <v>76</v>
      </c>
      <c r="I132" s="14" t="s">
        <v>76</v>
      </c>
      <c r="J132" s="14" t="s">
        <v>76</v>
      </c>
    </row>
    <row r="133" spans="1:10" ht="12" customHeight="1">
      <c r="A133" s="62"/>
      <c r="B133" s="62"/>
      <c r="C133" s="67"/>
      <c r="D133" s="62"/>
      <c r="E133" s="62"/>
      <c r="F133" s="76"/>
      <c r="G133" s="75"/>
      <c r="H133" s="14" t="s">
        <v>64</v>
      </c>
      <c r="I133" s="15" t="s">
        <v>65</v>
      </c>
      <c r="J133" s="15" t="s">
        <v>66</v>
      </c>
    </row>
    <row r="134" spans="1:10" ht="12" customHeight="1">
      <c r="A134" s="62"/>
      <c r="B134" s="62"/>
      <c r="C134" s="67"/>
      <c r="D134" s="62"/>
      <c r="E134" s="62"/>
      <c r="F134" s="76"/>
      <c r="G134" s="75"/>
      <c r="H134" s="7">
        <f>$G$131*50/100</f>
        <v>8151</v>
      </c>
      <c r="I134" s="7">
        <f>$G$131*48.36037153965/100</f>
        <v>7883.707768393742</v>
      </c>
      <c r="J134" s="7">
        <f>$G$131*1.63962846035/100</f>
        <v>267.292231606257</v>
      </c>
    </row>
    <row r="135" spans="1:10" ht="12" customHeight="1">
      <c r="A135" s="62"/>
      <c r="B135" s="62"/>
      <c r="C135" s="67"/>
      <c r="D135" s="62"/>
      <c r="E135" s="62"/>
      <c r="F135" s="76"/>
      <c r="G135" s="75"/>
      <c r="H135" s="7" t="s">
        <v>62</v>
      </c>
      <c r="I135" s="22" t="s">
        <v>62</v>
      </c>
      <c r="J135" s="22" t="s">
        <v>62</v>
      </c>
    </row>
    <row r="136" spans="1:10" ht="12" customHeight="1">
      <c r="A136" s="62"/>
      <c r="B136" s="62"/>
      <c r="C136" s="67"/>
      <c r="D136" s="62"/>
      <c r="E136" s="62"/>
      <c r="F136" s="76"/>
      <c r="G136" s="75"/>
      <c r="H136" s="14" t="s">
        <v>63</v>
      </c>
      <c r="I136" s="15" t="s">
        <v>63</v>
      </c>
      <c r="J136" s="15" t="s">
        <v>63</v>
      </c>
    </row>
    <row r="137" spans="1:10" ht="12" customHeight="1">
      <c r="A137" s="62"/>
      <c r="B137" s="62"/>
      <c r="C137" s="67"/>
      <c r="D137" s="62"/>
      <c r="E137" s="62"/>
      <c r="F137" s="76"/>
      <c r="G137" s="75"/>
      <c r="H137" s="14" t="s">
        <v>48</v>
      </c>
      <c r="I137" s="15" t="s">
        <v>48</v>
      </c>
      <c r="J137" s="15" t="s">
        <v>48</v>
      </c>
    </row>
    <row r="138" spans="1:10" ht="12" customHeight="1" thickBot="1">
      <c r="A138" s="62"/>
      <c r="B138" s="62"/>
      <c r="C138" s="68"/>
      <c r="D138" s="62"/>
      <c r="E138" s="62"/>
      <c r="F138" s="76"/>
      <c r="G138" s="75"/>
      <c r="H138" s="16" t="s">
        <v>117</v>
      </c>
      <c r="I138" s="16" t="s">
        <v>117</v>
      </c>
      <c r="J138" s="16" t="s">
        <v>117</v>
      </c>
    </row>
    <row r="139" spans="1:12" ht="12" customHeight="1">
      <c r="A139" s="62">
        <v>2</v>
      </c>
      <c r="B139" s="62" t="s">
        <v>35</v>
      </c>
      <c r="C139" s="66" t="s">
        <v>57</v>
      </c>
      <c r="D139" s="62" t="s">
        <v>36</v>
      </c>
      <c r="E139" s="62" t="s">
        <v>37</v>
      </c>
      <c r="F139" s="76">
        <v>605256</v>
      </c>
      <c r="G139" s="75">
        <v>18246</v>
      </c>
      <c r="H139" s="14" t="s">
        <v>61</v>
      </c>
      <c r="I139" s="15" t="s">
        <v>61</v>
      </c>
      <c r="J139" s="15" t="s">
        <v>61</v>
      </c>
      <c r="L139" s="44"/>
    </row>
    <row r="140" spans="1:12" ht="12" customHeight="1">
      <c r="A140" s="62"/>
      <c r="B140" s="62"/>
      <c r="C140" s="67"/>
      <c r="D140" s="62"/>
      <c r="E140" s="62"/>
      <c r="F140" s="76"/>
      <c r="G140" s="75"/>
      <c r="H140" s="14" t="s">
        <v>76</v>
      </c>
      <c r="I140" s="14" t="s">
        <v>76</v>
      </c>
      <c r="J140" s="14" t="s">
        <v>76</v>
      </c>
      <c r="L140" s="44"/>
    </row>
    <row r="141" spans="1:10" ht="12" customHeight="1">
      <c r="A141" s="62"/>
      <c r="B141" s="62"/>
      <c r="C141" s="67"/>
      <c r="D141" s="62"/>
      <c r="E141" s="62"/>
      <c r="F141" s="76"/>
      <c r="G141" s="75"/>
      <c r="H141" s="14" t="s">
        <v>64</v>
      </c>
      <c r="I141" s="15" t="s">
        <v>65</v>
      </c>
      <c r="J141" s="15" t="s">
        <v>66</v>
      </c>
    </row>
    <row r="142" spans="1:10" ht="12" customHeight="1">
      <c r="A142" s="62"/>
      <c r="B142" s="62"/>
      <c r="C142" s="67"/>
      <c r="D142" s="62"/>
      <c r="E142" s="62"/>
      <c r="F142" s="76"/>
      <c r="G142" s="75"/>
      <c r="H142" s="7">
        <f>$G$139*50/100</f>
        <v>9123</v>
      </c>
      <c r="I142" s="7">
        <f>$G$139*48.36037153965/100</f>
        <v>8823.833391124539</v>
      </c>
      <c r="J142" s="7">
        <f>$G$139*1.63962846035/100</f>
        <v>299.166608875461</v>
      </c>
    </row>
    <row r="143" spans="1:10" ht="12" customHeight="1">
      <c r="A143" s="62"/>
      <c r="B143" s="62"/>
      <c r="C143" s="67"/>
      <c r="D143" s="62"/>
      <c r="E143" s="62"/>
      <c r="F143" s="76"/>
      <c r="G143" s="75"/>
      <c r="H143" s="7" t="s">
        <v>62</v>
      </c>
      <c r="I143" s="22" t="s">
        <v>62</v>
      </c>
      <c r="J143" s="22" t="s">
        <v>62</v>
      </c>
    </row>
    <row r="144" spans="1:10" ht="12" customHeight="1">
      <c r="A144" s="62"/>
      <c r="B144" s="62"/>
      <c r="C144" s="67"/>
      <c r="D144" s="62"/>
      <c r="E144" s="62"/>
      <c r="F144" s="76"/>
      <c r="G144" s="75"/>
      <c r="H144" s="14" t="s">
        <v>63</v>
      </c>
      <c r="I144" s="15" t="s">
        <v>63</v>
      </c>
      <c r="J144" s="15" t="s">
        <v>63</v>
      </c>
    </row>
    <row r="145" spans="1:10" ht="12" customHeight="1">
      <c r="A145" s="62"/>
      <c r="B145" s="62"/>
      <c r="C145" s="67"/>
      <c r="D145" s="62"/>
      <c r="E145" s="62"/>
      <c r="F145" s="76"/>
      <c r="G145" s="75"/>
      <c r="H145" s="14" t="s">
        <v>48</v>
      </c>
      <c r="I145" s="15" t="s">
        <v>48</v>
      </c>
      <c r="J145" s="15" t="s">
        <v>48</v>
      </c>
    </row>
    <row r="146" spans="1:10" ht="12" customHeight="1" thickBot="1">
      <c r="A146" s="62"/>
      <c r="B146" s="62"/>
      <c r="C146" s="68"/>
      <c r="D146" s="62"/>
      <c r="E146" s="62"/>
      <c r="F146" s="76"/>
      <c r="G146" s="75"/>
      <c r="H146" s="16" t="s">
        <v>117</v>
      </c>
      <c r="I146" s="16" t="s">
        <v>117</v>
      </c>
      <c r="J146" s="16" t="s">
        <v>117</v>
      </c>
    </row>
    <row r="147" spans="1:10" ht="12" customHeight="1">
      <c r="A147" s="62">
        <v>3</v>
      </c>
      <c r="B147" s="62" t="s">
        <v>38</v>
      </c>
      <c r="C147" s="62" t="s">
        <v>57</v>
      </c>
      <c r="D147" s="61" t="s">
        <v>39</v>
      </c>
      <c r="E147" s="61" t="s">
        <v>40</v>
      </c>
      <c r="F147" s="76">
        <v>605257</v>
      </c>
      <c r="G147" s="75">
        <v>8800</v>
      </c>
      <c r="H147" s="53" t="s">
        <v>61</v>
      </c>
      <c r="I147" s="54" t="s">
        <v>61</v>
      </c>
      <c r="J147" s="54" t="s">
        <v>61</v>
      </c>
    </row>
    <row r="148" spans="1:10" ht="12" customHeight="1">
      <c r="A148" s="62"/>
      <c r="B148" s="62"/>
      <c r="C148" s="62"/>
      <c r="D148" s="77"/>
      <c r="E148" s="77"/>
      <c r="F148" s="76"/>
      <c r="G148" s="75"/>
      <c r="H148" s="14" t="s">
        <v>76</v>
      </c>
      <c r="I148" s="14" t="s">
        <v>76</v>
      </c>
      <c r="J148" s="14" t="s">
        <v>76</v>
      </c>
    </row>
    <row r="149" spans="1:10" ht="12" customHeight="1">
      <c r="A149" s="62"/>
      <c r="B149" s="62"/>
      <c r="C149" s="62"/>
      <c r="D149" s="77"/>
      <c r="E149" s="77"/>
      <c r="F149" s="76"/>
      <c r="G149" s="75"/>
      <c r="H149" s="55" t="s">
        <v>64</v>
      </c>
      <c r="I149" s="56" t="s">
        <v>65</v>
      </c>
      <c r="J149" s="56" t="s">
        <v>66</v>
      </c>
    </row>
    <row r="150" spans="1:10" ht="12" customHeight="1">
      <c r="A150" s="62"/>
      <c r="B150" s="62"/>
      <c r="C150" s="62"/>
      <c r="D150" s="77"/>
      <c r="E150" s="77"/>
      <c r="F150" s="76"/>
      <c r="G150" s="75"/>
      <c r="H150" s="43">
        <f>$G$147*50/100</f>
        <v>4400</v>
      </c>
      <c r="I150" s="43">
        <f>$G$147*48.36037153965/100</f>
        <v>4255.7126954892</v>
      </c>
      <c r="J150" s="43">
        <f>$G$147*1.63962846035/100</f>
        <v>144.2873045108</v>
      </c>
    </row>
    <row r="151" spans="1:10" ht="12" customHeight="1">
      <c r="A151" s="62"/>
      <c r="B151" s="62"/>
      <c r="C151" s="62"/>
      <c r="D151" s="77"/>
      <c r="E151" s="77"/>
      <c r="F151" s="76"/>
      <c r="G151" s="75"/>
      <c r="H151" s="43" t="s">
        <v>62</v>
      </c>
      <c r="I151" s="57" t="s">
        <v>62</v>
      </c>
      <c r="J151" s="57" t="s">
        <v>62</v>
      </c>
    </row>
    <row r="152" spans="1:10" ht="12" customHeight="1">
      <c r="A152" s="62"/>
      <c r="B152" s="62"/>
      <c r="C152" s="62"/>
      <c r="D152" s="77"/>
      <c r="E152" s="77"/>
      <c r="F152" s="76"/>
      <c r="G152" s="75"/>
      <c r="H152" s="55" t="s">
        <v>63</v>
      </c>
      <c r="I152" s="56" t="s">
        <v>63</v>
      </c>
      <c r="J152" s="56" t="s">
        <v>63</v>
      </c>
    </row>
    <row r="153" spans="1:10" ht="12" customHeight="1">
      <c r="A153" s="62"/>
      <c r="B153" s="62"/>
      <c r="C153" s="62"/>
      <c r="D153" s="77"/>
      <c r="E153" s="77"/>
      <c r="F153" s="76"/>
      <c r="G153" s="75"/>
      <c r="H153" s="55" t="s">
        <v>48</v>
      </c>
      <c r="I153" s="56" t="s">
        <v>48</v>
      </c>
      <c r="J153" s="56" t="s">
        <v>48</v>
      </c>
    </row>
    <row r="154" spans="1:10" ht="12" customHeight="1" thickBot="1">
      <c r="A154" s="62"/>
      <c r="B154" s="62"/>
      <c r="C154" s="62"/>
      <c r="D154" s="64"/>
      <c r="E154" s="64"/>
      <c r="F154" s="76"/>
      <c r="G154" s="75"/>
      <c r="H154" s="16" t="s">
        <v>117</v>
      </c>
      <c r="I154" s="16" t="s">
        <v>117</v>
      </c>
      <c r="J154" s="16" t="s">
        <v>117</v>
      </c>
    </row>
    <row r="155" spans="1:10" ht="12" customHeight="1">
      <c r="A155" s="62">
        <v>4</v>
      </c>
      <c r="B155" s="63" t="s">
        <v>41</v>
      </c>
      <c r="C155" s="62" t="s">
        <v>57</v>
      </c>
      <c r="D155" s="62" t="s">
        <v>30</v>
      </c>
      <c r="E155" s="62" t="s">
        <v>42</v>
      </c>
      <c r="F155" s="76">
        <v>605258</v>
      </c>
      <c r="G155" s="75">
        <v>13770</v>
      </c>
      <c r="H155" s="14" t="s">
        <v>61</v>
      </c>
      <c r="I155" s="15" t="s">
        <v>61</v>
      </c>
      <c r="J155" s="15" t="s">
        <v>61</v>
      </c>
    </row>
    <row r="156" spans="1:10" ht="12" customHeight="1">
      <c r="A156" s="62"/>
      <c r="B156" s="63"/>
      <c r="C156" s="62"/>
      <c r="D156" s="62"/>
      <c r="E156" s="62"/>
      <c r="F156" s="76"/>
      <c r="G156" s="75"/>
      <c r="H156" s="14" t="s">
        <v>76</v>
      </c>
      <c r="I156" s="14" t="s">
        <v>76</v>
      </c>
      <c r="J156" s="14" t="s">
        <v>76</v>
      </c>
    </row>
    <row r="157" spans="1:10" ht="12" customHeight="1">
      <c r="A157" s="62"/>
      <c r="B157" s="63"/>
      <c r="C157" s="62"/>
      <c r="D157" s="62"/>
      <c r="E157" s="62"/>
      <c r="F157" s="76"/>
      <c r="G157" s="75"/>
      <c r="H157" s="14" t="s">
        <v>64</v>
      </c>
      <c r="I157" s="15" t="s">
        <v>65</v>
      </c>
      <c r="J157" s="15" t="s">
        <v>66</v>
      </c>
    </row>
    <row r="158" spans="1:10" ht="12" customHeight="1">
      <c r="A158" s="62"/>
      <c r="B158" s="63"/>
      <c r="C158" s="62"/>
      <c r="D158" s="62"/>
      <c r="E158" s="62"/>
      <c r="F158" s="76"/>
      <c r="G158" s="75"/>
      <c r="H158" s="7">
        <f>$G$155*50/100</f>
        <v>6885</v>
      </c>
      <c r="I158" s="7">
        <f>$G$155*48.36037153965/100</f>
        <v>6659.223161009805</v>
      </c>
      <c r="J158" s="7">
        <f>$G$155*1.63962846035/100</f>
        <v>225.776838990195</v>
      </c>
    </row>
    <row r="159" spans="1:10" ht="12" customHeight="1">
      <c r="A159" s="62"/>
      <c r="B159" s="63"/>
      <c r="C159" s="62"/>
      <c r="D159" s="62"/>
      <c r="E159" s="62"/>
      <c r="F159" s="76"/>
      <c r="G159" s="75"/>
      <c r="H159" s="7" t="s">
        <v>62</v>
      </c>
      <c r="I159" s="22" t="s">
        <v>62</v>
      </c>
      <c r="J159" s="22" t="s">
        <v>62</v>
      </c>
    </row>
    <row r="160" spans="1:10" ht="12" customHeight="1">
      <c r="A160" s="62"/>
      <c r="B160" s="63"/>
      <c r="C160" s="62"/>
      <c r="D160" s="62"/>
      <c r="E160" s="62"/>
      <c r="F160" s="76"/>
      <c r="G160" s="75"/>
      <c r="H160" s="14" t="s">
        <v>63</v>
      </c>
      <c r="I160" s="15" t="s">
        <v>63</v>
      </c>
      <c r="J160" s="15" t="s">
        <v>63</v>
      </c>
    </row>
    <row r="161" spans="1:10" ht="12" customHeight="1">
      <c r="A161" s="62"/>
      <c r="B161" s="63"/>
      <c r="C161" s="62"/>
      <c r="D161" s="62"/>
      <c r="E161" s="62"/>
      <c r="F161" s="76"/>
      <c r="G161" s="75"/>
      <c r="H161" s="14" t="s">
        <v>48</v>
      </c>
      <c r="I161" s="15" t="s">
        <v>48</v>
      </c>
      <c r="J161" s="15" t="s">
        <v>48</v>
      </c>
    </row>
    <row r="162" spans="1:10" ht="12" customHeight="1" thickBot="1">
      <c r="A162" s="62"/>
      <c r="B162" s="63"/>
      <c r="C162" s="62"/>
      <c r="D162" s="62"/>
      <c r="E162" s="62"/>
      <c r="F162" s="76"/>
      <c r="G162" s="75"/>
      <c r="H162" s="16" t="s">
        <v>117</v>
      </c>
      <c r="I162" s="16" t="s">
        <v>117</v>
      </c>
      <c r="J162" s="16" t="s">
        <v>117</v>
      </c>
    </row>
    <row r="163" spans="1:10" ht="12" customHeight="1">
      <c r="A163" s="62">
        <v>5</v>
      </c>
      <c r="B163" s="97" t="s">
        <v>43</v>
      </c>
      <c r="C163" s="62" t="s">
        <v>57</v>
      </c>
      <c r="D163" s="62" t="s">
        <v>44</v>
      </c>
      <c r="E163" s="62" t="s">
        <v>45</v>
      </c>
      <c r="F163" s="76">
        <v>605259</v>
      </c>
      <c r="G163" s="78">
        <v>18275</v>
      </c>
      <c r="H163" s="14" t="s">
        <v>61</v>
      </c>
      <c r="I163" s="15" t="s">
        <v>61</v>
      </c>
      <c r="J163" s="15" t="s">
        <v>61</v>
      </c>
    </row>
    <row r="164" spans="1:10" ht="12" customHeight="1">
      <c r="A164" s="62"/>
      <c r="B164" s="62"/>
      <c r="C164" s="62"/>
      <c r="D164" s="62"/>
      <c r="E164" s="62"/>
      <c r="F164" s="76"/>
      <c r="G164" s="78"/>
      <c r="H164" s="14" t="s">
        <v>76</v>
      </c>
      <c r="I164" s="14" t="s">
        <v>76</v>
      </c>
      <c r="J164" s="14" t="s">
        <v>76</v>
      </c>
    </row>
    <row r="165" spans="1:10" ht="12" customHeight="1">
      <c r="A165" s="62"/>
      <c r="B165" s="62"/>
      <c r="C165" s="62"/>
      <c r="D165" s="62"/>
      <c r="E165" s="62"/>
      <c r="F165" s="76"/>
      <c r="G165" s="78"/>
      <c r="H165" s="14" t="s">
        <v>64</v>
      </c>
      <c r="I165" s="15" t="s">
        <v>65</v>
      </c>
      <c r="J165" s="15" t="s">
        <v>66</v>
      </c>
    </row>
    <row r="166" spans="1:10" ht="12" customHeight="1">
      <c r="A166" s="62"/>
      <c r="B166" s="62"/>
      <c r="C166" s="62"/>
      <c r="D166" s="62"/>
      <c r="E166" s="62"/>
      <c r="F166" s="76"/>
      <c r="G166" s="78"/>
      <c r="H166" s="7">
        <f>$G$163*50/100</f>
        <v>9137.5</v>
      </c>
      <c r="I166" s="7">
        <f>$G$163*48.36037153965/100</f>
        <v>8837.857898871038</v>
      </c>
      <c r="J166" s="7">
        <f>$G$163*1.63962846035/100</f>
        <v>299.6421011289625</v>
      </c>
    </row>
    <row r="167" spans="1:10" ht="12" customHeight="1">
      <c r="A167" s="62"/>
      <c r="B167" s="62"/>
      <c r="C167" s="62"/>
      <c r="D167" s="62"/>
      <c r="E167" s="62"/>
      <c r="F167" s="76"/>
      <c r="G167" s="78"/>
      <c r="H167" s="7" t="s">
        <v>62</v>
      </c>
      <c r="I167" s="22" t="s">
        <v>62</v>
      </c>
      <c r="J167" s="22" t="s">
        <v>62</v>
      </c>
    </row>
    <row r="168" spans="1:10" ht="12" customHeight="1">
      <c r="A168" s="62"/>
      <c r="B168" s="62"/>
      <c r="C168" s="62"/>
      <c r="D168" s="62"/>
      <c r="E168" s="62"/>
      <c r="F168" s="76"/>
      <c r="G168" s="78"/>
      <c r="H168" s="14" t="s">
        <v>63</v>
      </c>
      <c r="I168" s="15" t="s">
        <v>63</v>
      </c>
      <c r="J168" s="15" t="s">
        <v>63</v>
      </c>
    </row>
    <row r="169" spans="1:10" ht="12" customHeight="1">
      <c r="A169" s="62"/>
      <c r="B169" s="62"/>
      <c r="C169" s="62"/>
      <c r="D169" s="62"/>
      <c r="E169" s="62"/>
      <c r="F169" s="76"/>
      <c r="G169" s="78"/>
      <c r="H169" s="14" t="s">
        <v>48</v>
      </c>
      <c r="I169" s="15" t="s">
        <v>48</v>
      </c>
      <c r="J169" s="15" t="s">
        <v>48</v>
      </c>
    </row>
    <row r="170" spans="1:10" ht="12" customHeight="1" thickBot="1">
      <c r="A170" s="62"/>
      <c r="B170" s="62"/>
      <c r="C170" s="62"/>
      <c r="D170" s="62"/>
      <c r="E170" s="62"/>
      <c r="F170" s="76"/>
      <c r="G170" s="78"/>
      <c r="H170" s="16" t="s">
        <v>117</v>
      </c>
      <c r="I170" s="16" t="s">
        <v>117</v>
      </c>
      <c r="J170" s="16" t="s">
        <v>117</v>
      </c>
    </row>
    <row r="171" spans="1:10" ht="12" customHeight="1">
      <c r="A171" s="18"/>
      <c r="B171" s="18"/>
      <c r="C171" s="18"/>
      <c r="D171" s="18"/>
      <c r="E171" s="18"/>
      <c r="F171" s="41"/>
      <c r="G171" s="50"/>
      <c r="H171" s="20"/>
      <c r="I171" s="20"/>
      <c r="J171" s="20"/>
    </row>
    <row r="172" spans="1:10" ht="12" customHeight="1">
      <c r="A172" s="65" t="s">
        <v>99</v>
      </c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ht="6" customHeight="1">
      <c r="A173" s="18"/>
      <c r="B173" s="18"/>
      <c r="C173" s="18"/>
      <c r="D173" s="18"/>
      <c r="E173" s="18"/>
      <c r="F173" s="41"/>
      <c r="G173" s="50"/>
      <c r="H173" s="20"/>
      <c r="I173" s="20"/>
      <c r="J173" s="20"/>
    </row>
    <row r="174" spans="1:10" ht="12" customHeight="1" thickBot="1">
      <c r="A174" s="47" t="s">
        <v>59</v>
      </c>
      <c r="B174" s="47" t="s">
        <v>52</v>
      </c>
      <c r="C174" s="47" t="s">
        <v>56</v>
      </c>
      <c r="D174" s="47" t="s">
        <v>51</v>
      </c>
      <c r="E174" s="47" t="s">
        <v>50</v>
      </c>
      <c r="F174" s="10" t="s">
        <v>49</v>
      </c>
      <c r="G174" s="10" t="s">
        <v>60</v>
      </c>
      <c r="H174" s="34" t="s">
        <v>53</v>
      </c>
      <c r="I174" s="34" t="s">
        <v>54</v>
      </c>
      <c r="J174" s="34" t="s">
        <v>55</v>
      </c>
    </row>
    <row r="175" spans="1:10" ht="12.75" customHeight="1">
      <c r="A175" s="64">
        <v>6</v>
      </c>
      <c r="B175" s="64" t="s">
        <v>46</v>
      </c>
      <c r="C175" s="64" t="s">
        <v>57</v>
      </c>
      <c r="D175" s="62" t="s">
        <v>44</v>
      </c>
      <c r="E175" s="64" t="s">
        <v>47</v>
      </c>
      <c r="F175" s="74">
        <v>605260</v>
      </c>
      <c r="G175" s="90">
        <v>19281.6</v>
      </c>
      <c r="H175" s="17" t="s">
        <v>61</v>
      </c>
      <c r="I175" s="24" t="s">
        <v>61</v>
      </c>
      <c r="J175" s="24" t="s">
        <v>61</v>
      </c>
    </row>
    <row r="176" spans="1:10" ht="12.75" customHeight="1">
      <c r="A176" s="62"/>
      <c r="B176" s="62"/>
      <c r="C176" s="62"/>
      <c r="D176" s="62"/>
      <c r="E176" s="62"/>
      <c r="F176" s="76"/>
      <c r="G176" s="75"/>
      <c r="H176" s="14" t="s">
        <v>76</v>
      </c>
      <c r="I176" s="14" t="s">
        <v>76</v>
      </c>
      <c r="J176" s="14" t="s">
        <v>76</v>
      </c>
    </row>
    <row r="177" spans="1:10" ht="12.75" customHeight="1">
      <c r="A177" s="62"/>
      <c r="B177" s="62"/>
      <c r="C177" s="62"/>
      <c r="D177" s="62"/>
      <c r="E177" s="62"/>
      <c r="F177" s="76"/>
      <c r="G177" s="75"/>
      <c r="H177" s="14" t="s">
        <v>64</v>
      </c>
      <c r="I177" s="15" t="s">
        <v>65</v>
      </c>
      <c r="J177" s="15" t="s">
        <v>66</v>
      </c>
    </row>
    <row r="178" spans="1:10" ht="12.75" customHeight="1">
      <c r="A178" s="62"/>
      <c r="B178" s="62"/>
      <c r="C178" s="62"/>
      <c r="D178" s="62"/>
      <c r="E178" s="62"/>
      <c r="F178" s="76"/>
      <c r="G178" s="75"/>
      <c r="H178" s="7">
        <f>$G$175*50/100</f>
        <v>9640.8</v>
      </c>
      <c r="I178" s="7">
        <f>$G$175*48.36037153965/100</f>
        <v>9324.653398789153</v>
      </c>
      <c r="J178" s="7">
        <f>$G$175*1.63962846035/100</f>
        <v>316.1466012108456</v>
      </c>
    </row>
    <row r="179" spans="1:10" ht="12.75" customHeight="1">
      <c r="A179" s="62"/>
      <c r="B179" s="62"/>
      <c r="C179" s="62"/>
      <c r="D179" s="62"/>
      <c r="E179" s="62"/>
      <c r="F179" s="76"/>
      <c r="G179" s="75"/>
      <c r="H179" s="7" t="s">
        <v>62</v>
      </c>
      <c r="I179" s="22" t="s">
        <v>62</v>
      </c>
      <c r="J179" s="22" t="s">
        <v>62</v>
      </c>
    </row>
    <row r="180" spans="1:10" ht="12.75" customHeight="1">
      <c r="A180" s="62"/>
      <c r="B180" s="62"/>
      <c r="C180" s="62"/>
      <c r="D180" s="62"/>
      <c r="E180" s="62"/>
      <c r="F180" s="76"/>
      <c r="G180" s="75"/>
      <c r="H180" s="14" t="s">
        <v>63</v>
      </c>
      <c r="I180" s="15" t="s">
        <v>63</v>
      </c>
      <c r="J180" s="15" t="s">
        <v>63</v>
      </c>
    </row>
    <row r="181" spans="1:10" ht="12.75" customHeight="1">
      <c r="A181" s="62"/>
      <c r="B181" s="62"/>
      <c r="C181" s="62"/>
      <c r="D181" s="62"/>
      <c r="E181" s="62"/>
      <c r="F181" s="76"/>
      <c r="G181" s="75"/>
      <c r="H181" s="14" t="s">
        <v>48</v>
      </c>
      <c r="I181" s="15" t="s">
        <v>48</v>
      </c>
      <c r="J181" s="15" t="s">
        <v>48</v>
      </c>
    </row>
    <row r="182" spans="1:10" ht="12.75" customHeight="1" thickBot="1">
      <c r="A182" s="62"/>
      <c r="B182" s="62"/>
      <c r="C182" s="62"/>
      <c r="D182" s="62"/>
      <c r="E182" s="62"/>
      <c r="F182" s="76"/>
      <c r="G182" s="75"/>
      <c r="H182" s="16" t="s">
        <v>117</v>
      </c>
      <c r="I182" s="16" t="s">
        <v>117</v>
      </c>
      <c r="J182" s="16" t="s">
        <v>117</v>
      </c>
    </row>
    <row r="183" spans="1:10" ht="12.75" customHeight="1">
      <c r="A183" s="18"/>
      <c r="B183" s="18"/>
      <c r="C183" s="18"/>
      <c r="D183" s="18"/>
      <c r="E183" s="18"/>
      <c r="F183" s="41"/>
      <c r="G183" s="50"/>
      <c r="H183" s="20"/>
      <c r="I183" s="20"/>
      <c r="J183" s="20"/>
    </row>
    <row r="184" spans="1:10" ht="12.75" customHeight="1">
      <c r="A184" s="65" t="s">
        <v>100</v>
      </c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 ht="6" customHeight="1">
      <c r="A185" s="18"/>
      <c r="B185" s="18"/>
      <c r="C185" s="18"/>
      <c r="D185" s="18"/>
      <c r="E185" s="18"/>
      <c r="F185" s="41"/>
      <c r="G185" s="50"/>
      <c r="H185" s="20"/>
      <c r="I185" s="20"/>
      <c r="J185" s="20"/>
    </row>
    <row r="186" spans="1:10" ht="12.75" customHeight="1" thickBot="1">
      <c r="A186" s="47" t="s">
        <v>59</v>
      </c>
      <c r="B186" s="47" t="s">
        <v>52</v>
      </c>
      <c r="C186" s="47" t="s">
        <v>56</v>
      </c>
      <c r="D186" s="47" t="s">
        <v>51</v>
      </c>
      <c r="E186" s="47" t="s">
        <v>50</v>
      </c>
      <c r="F186" s="10" t="s">
        <v>49</v>
      </c>
      <c r="G186" s="10" t="s">
        <v>60</v>
      </c>
      <c r="H186" s="34" t="s">
        <v>53</v>
      </c>
      <c r="I186" s="34" t="s">
        <v>54</v>
      </c>
      <c r="J186" s="34" t="s">
        <v>55</v>
      </c>
    </row>
    <row r="187" spans="1:10" ht="12.75" customHeight="1">
      <c r="A187" s="62">
        <v>1</v>
      </c>
      <c r="B187" s="62" t="s">
        <v>77</v>
      </c>
      <c r="C187" s="64" t="s">
        <v>57</v>
      </c>
      <c r="D187" s="62" t="s">
        <v>80</v>
      </c>
      <c r="E187" s="62" t="s">
        <v>81</v>
      </c>
      <c r="F187" s="76">
        <v>605261</v>
      </c>
      <c r="G187" s="96">
        <v>18720</v>
      </c>
      <c r="H187" s="24" t="s">
        <v>61</v>
      </c>
      <c r="I187" s="24" t="s">
        <v>61</v>
      </c>
      <c r="J187" s="24" t="s">
        <v>61</v>
      </c>
    </row>
    <row r="188" spans="1:10" ht="12.75" customHeight="1">
      <c r="A188" s="62"/>
      <c r="B188" s="62"/>
      <c r="C188" s="62"/>
      <c r="D188" s="62"/>
      <c r="E188" s="62"/>
      <c r="F188" s="76"/>
      <c r="G188" s="96"/>
      <c r="H188" s="15" t="s">
        <v>76</v>
      </c>
      <c r="I188" s="14" t="s">
        <v>76</v>
      </c>
      <c r="J188" s="14" t="s">
        <v>76</v>
      </c>
    </row>
    <row r="189" spans="1:10" ht="12.75" customHeight="1">
      <c r="A189" s="62"/>
      <c r="B189" s="62"/>
      <c r="C189" s="62"/>
      <c r="D189" s="62"/>
      <c r="E189" s="62"/>
      <c r="F189" s="76"/>
      <c r="G189" s="96"/>
      <c r="H189" s="15" t="s">
        <v>64</v>
      </c>
      <c r="I189" s="15" t="s">
        <v>65</v>
      </c>
      <c r="J189" s="15" t="s">
        <v>66</v>
      </c>
    </row>
    <row r="190" spans="1:10" ht="12.75" customHeight="1">
      <c r="A190" s="62"/>
      <c r="B190" s="62"/>
      <c r="C190" s="62"/>
      <c r="D190" s="62"/>
      <c r="E190" s="62"/>
      <c r="F190" s="76"/>
      <c r="G190" s="96"/>
      <c r="H190" s="22">
        <f>$G$187*50/100</f>
        <v>9360</v>
      </c>
      <c r="I190" s="7">
        <f>$G$187*48.36037153965/100</f>
        <v>9053.06155222248</v>
      </c>
      <c r="J190" s="7">
        <f>$G$187*1.63962846035/100</f>
        <v>306.93844777752</v>
      </c>
    </row>
    <row r="191" spans="1:10" ht="12.75" customHeight="1">
      <c r="A191" s="62"/>
      <c r="B191" s="62"/>
      <c r="C191" s="62"/>
      <c r="D191" s="62"/>
      <c r="E191" s="62"/>
      <c r="F191" s="76"/>
      <c r="G191" s="96"/>
      <c r="H191" s="22" t="s">
        <v>62</v>
      </c>
      <c r="I191" s="22" t="s">
        <v>62</v>
      </c>
      <c r="J191" s="22" t="s">
        <v>62</v>
      </c>
    </row>
    <row r="192" spans="1:10" ht="12.75" customHeight="1">
      <c r="A192" s="62"/>
      <c r="B192" s="62"/>
      <c r="C192" s="62"/>
      <c r="D192" s="62"/>
      <c r="E192" s="62"/>
      <c r="F192" s="76"/>
      <c r="G192" s="96"/>
      <c r="H192" s="15" t="s">
        <v>63</v>
      </c>
      <c r="I192" s="15" t="s">
        <v>63</v>
      </c>
      <c r="J192" s="15" t="s">
        <v>63</v>
      </c>
    </row>
    <row r="193" spans="1:10" ht="12.75" customHeight="1">
      <c r="A193" s="62"/>
      <c r="B193" s="62"/>
      <c r="C193" s="62"/>
      <c r="D193" s="62"/>
      <c r="E193" s="62"/>
      <c r="F193" s="76"/>
      <c r="G193" s="96"/>
      <c r="H193" s="15" t="s">
        <v>48</v>
      </c>
      <c r="I193" s="15" t="s">
        <v>48</v>
      </c>
      <c r="J193" s="15" t="s">
        <v>48</v>
      </c>
    </row>
    <row r="194" spans="1:10" ht="12.75" customHeight="1" thickBot="1">
      <c r="A194" s="62"/>
      <c r="B194" s="62"/>
      <c r="C194" s="62"/>
      <c r="D194" s="62"/>
      <c r="E194" s="62"/>
      <c r="F194" s="76"/>
      <c r="G194" s="96"/>
      <c r="H194" s="23" t="s">
        <v>117</v>
      </c>
      <c r="I194" s="16" t="s">
        <v>117</v>
      </c>
      <c r="J194" s="16" t="s">
        <v>117</v>
      </c>
    </row>
    <row r="195" spans="1:10" ht="12.75" customHeight="1">
      <c r="A195" s="62">
        <v>2</v>
      </c>
      <c r="B195" s="62" t="s">
        <v>78</v>
      </c>
      <c r="C195" s="64" t="s">
        <v>57</v>
      </c>
      <c r="D195" s="62" t="s">
        <v>80</v>
      </c>
      <c r="E195" s="62" t="s">
        <v>81</v>
      </c>
      <c r="F195" s="76">
        <v>605262</v>
      </c>
      <c r="G195" s="96">
        <v>18720</v>
      </c>
      <c r="H195" s="24" t="s">
        <v>61</v>
      </c>
      <c r="I195" s="24" t="s">
        <v>61</v>
      </c>
      <c r="J195" s="24" t="s">
        <v>61</v>
      </c>
    </row>
    <row r="196" spans="1:10" ht="12.75" customHeight="1">
      <c r="A196" s="62"/>
      <c r="B196" s="62"/>
      <c r="C196" s="62"/>
      <c r="D196" s="62"/>
      <c r="E196" s="62"/>
      <c r="F196" s="76"/>
      <c r="G196" s="96"/>
      <c r="H196" s="15" t="s">
        <v>76</v>
      </c>
      <c r="I196" s="14" t="s">
        <v>76</v>
      </c>
      <c r="J196" s="14" t="s">
        <v>76</v>
      </c>
    </row>
    <row r="197" spans="1:10" ht="12.75" customHeight="1">
      <c r="A197" s="62"/>
      <c r="B197" s="62"/>
      <c r="C197" s="62"/>
      <c r="D197" s="62"/>
      <c r="E197" s="62"/>
      <c r="F197" s="76"/>
      <c r="G197" s="96"/>
      <c r="H197" s="15" t="s">
        <v>64</v>
      </c>
      <c r="I197" s="15" t="s">
        <v>65</v>
      </c>
      <c r="J197" s="15" t="s">
        <v>66</v>
      </c>
    </row>
    <row r="198" spans="1:10" ht="12.75" customHeight="1">
      <c r="A198" s="62"/>
      <c r="B198" s="62"/>
      <c r="C198" s="62"/>
      <c r="D198" s="62"/>
      <c r="E198" s="62"/>
      <c r="F198" s="76"/>
      <c r="G198" s="96"/>
      <c r="H198" s="22">
        <f>$G$195*50/100</f>
        <v>9360</v>
      </c>
      <c r="I198" s="7">
        <f>$G$195*48.36037153965/100</f>
        <v>9053.06155222248</v>
      </c>
      <c r="J198" s="7">
        <f>$G$195*1.63962846035/100</f>
        <v>306.93844777752</v>
      </c>
    </row>
    <row r="199" spans="1:10" ht="12.75" customHeight="1">
      <c r="A199" s="62"/>
      <c r="B199" s="62"/>
      <c r="C199" s="62"/>
      <c r="D199" s="62"/>
      <c r="E199" s="62"/>
      <c r="F199" s="76"/>
      <c r="G199" s="96"/>
      <c r="H199" s="22" t="s">
        <v>62</v>
      </c>
      <c r="I199" s="22" t="s">
        <v>62</v>
      </c>
      <c r="J199" s="22" t="s">
        <v>62</v>
      </c>
    </row>
    <row r="200" spans="1:10" ht="12.75" customHeight="1">
      <c r="A200" s="62"/>
      <c r="B200" s="62"/>
      <c r="C200" s="62"/>
      <c r="D200" s="62"/>
      <c r="E200" s="62"/>
      <c r="F200" s="76"/>
      <c r="G200" s="96"/>
      <c r="H200" s="15" t="s">
        <v>63</v>
      </c>
      <c r="I200" s="15" t="s">
        <v>63</v>
      </c>
      <c r="J200" s="15" t="s">
        <v>63</v>
      </c>
    </row>
    <row r="201" spans="1:10" ht="12.75" customHeight="1">
      <c r="A201" s="62"/>
      <c r="B201" s="62"/>
      <c r="C201" s="62"/>
      <c r="D201" s="62"/>
      <c r="E201" s="62"/>
      <c r="F201" s="76"/>
      <c r="G201" s="96"/>
      <c r="H201" s="15" t="s">
        <v>48</v>
      </c>
      <c r="I201" s="15" t="s">
        <v>48</v>
      </c>
      <c r="J201" s="15" t="s">
        <v>48</v>
      </c>
    </row>
    <row r="202" spans="1:10" ht="12.75" customHeight="1" thickBot="1">
      <c r="A202" s="62"/>
      <c r="B202" s="62"/>
      <c r="C202" s="62"/>
      <c r="D202" s="62"/>
      <c r="E202" s="62"/>
      <c r="F202" s="76"/>
      <c r="G202" s="96"/>
      <c r="H202" s="23" t="s">
        <v>117</v>
      </c>
      <c r="I202" s="16" t="s">
        <v>117</v>
      </c>
      <c r="J202" s="16" t="s">
        <v>117</v>
      </c>
    </row>
    <row r="203" spans="1:10" ht="12.75" customHeight="1">
      <c r="A203" s="62">
        <v>3</v>
      </c>
      <c r="B203" s="62" t="s">
        <v>79</v>
      </c>
      <c r="C203" s="64" t="s">
        <v>57</v>
      </c>
      <c r="D203" s="62" t="s">
        <v>80</v>
      </c>
      <c r="E203" s="62" t="s">
        <v>82</v>
      </c>
      <c r="F203" s="76">
        <v>605263</v>
      </c>
      <c r="G203" s="96">
        <v>20000</v>
      </c>
      <c r="H203" s="24" t="s">
        <v>61</v>
      </c>
      <c r="I203" s="24" t="s">
        <v>61</v>
      </c>
      <c r="J203" s="24" t="s">
        <v>61</v>
      </c>
    </row>
    <row r="204" spans="1:10" ht="12.75" customHeight="1">
      <c r="A204" s="62"/>
      <c r="B204" s="62"/>
      <c r="C204" s="62"/>
      <c r="D204" s="62"/>
      <c r="E204" s="62"/>
      <c r="F204" s="76"/>
      <c r="G204" s="96"/>
      <c r="H204" s="15" t="s">
        <v>76</v>
      </c>
      <c r="I204" s="14" t="s">
        <v>76</v>
      </c>
      <c r="J204" s="14" t="s">
        <v>76</v>
      </c>
    </row>
    <row r="205" spans="1:10" ht="12.75" customHeight="1">
      <c r="A205" s="62"/>
      <c r="B205" s="62"/>
      <c r="C205" s="62"/>
      <c r="D205" s="62"/>
      <c r="E205" s="62"/>
      <c r="F205" s="76"/>
      <c r="G205" s="96"/>
      <c r="H205" s="15" t="s">
        <v>64</v>
      </c>
      <c r="I205" s="15" t="s">
        <v>65</v>
      </c>
      <c r="J205" s="15" t="s">
        <v>66</v>
      </c>
    </row>
    <row r="206" spans="1:10" ht="12.75" customHeight="1">
      <c r="A206" s="62"/>
      <c r="B206" s="62"/>
      <c r="C206" s="62"/>
      <c r="D206" s="62"/>
      <c r="E206" s="62"/>
      <c r="F206" s="76"/>
      <c r="G206" s="96"/>
      <c r="H206" s="22">
        <f>$G$203*50/100</f>
        <v>10000</v>
      </c>
      <c r="I206" s="7">
        <f>$G$203*48.36037153965/100</f>
        <v>9672.07430793</v>
      </c>
      <c r="J206" s="7">
        <f>$G$203*1.63962846035/100</f>
        <v>327.92569207</v>
      </c>
    </row>
    <row r="207" spans="1:10" ht="12.75" customHeight="1">
      <c r="A207" s="62"/>
      <c r="B207" s="62"/>
      <c r="C207" s="62"/>
      <c r="D207" s="62"/>
      <c r="E207" s="62"/>
      <c r="F207" s="76"/>
      <c r="G207" s="96"/>
      <c r="H207" s="22" t="s">
        <v>62</v>
      </c>
      <c r="I207" s="22" t="s">
        <v>62</v>
      </c>
      <c r="J207" s="22" t="s">
        <v>62</v>
      </c>
    </row>
    <row r="208" spans="1:10" ht="12.75" customHeight="1">
      <c r="A208" s="62"/>
      <c r="B208" s="62"/>
      <c r="C208" s="62"/>
      <c r="D208" s="62"/>
      <c r="E208" s="62"/>
      <c r="F208" s="76"/>
      <c r="G208" s="96"/>
      <c r="H208" s="15" t="s">
        <v>63</v>
      </c>
      <c r="I208" s="15" t="s">
        <v>63</v>
      </c>
      <c r="J208" s="15" t="s">
        <v>63</v>
      </c>
    </row>
    <row r="209" spans="1:10" ht="12.75" customHeight="1">
      <c r="A209" s="62"/>
      <c r="B209" s="62"/>
      <c r="C209" s="62"/>
      <c r="D209" s="62"/>
      <c r="E209" s="62"/>
      <c r="F209" s="76"/>
      <c r="G209" s="96"/>
      <c r="H209" s="15" t="s">
        <v>48</v>
      </c>
      <c r="I209" s="15" t="s">
        <v>48</v>
      </c>
      <c r="J209" s="15" t="s">
        <v>48</v>
      </c>
    </row>
    <row r="210" spans="1:10" ht="12.75" customHeight="1" thickBot="1">
      <c r="A210" s="62"/>
      <c r="B210" s="62"/>
      <c r="C210" s="62"/>
      <c r="D210" s="62"/>
      <c r="E210" s="62"/>
      <c r="F210" s="76"/>
      <c r="G210" s="96"/>
      <c r="H210" s="23" t="s">
        <v>117</v>
      </c>
      <c r="I210" s="16" t="s">
        <v>117</v>
      </c>
      <c r="J210" s="16" t="s">
        <v>117</v>
      </c>
    </row>
    <row r="211" spans="1:10" ht="12.75" customHeight="1">
      <c r="A211" s="18"/>
      <c r="B211" s="18"/>
      <c r="C211" s="18"/>
      <c r="D211" s="18"/>
      <c r="E211" s="18"/>
      <c r="F211" s="41"/>
      <c r="G211" s="50"/>
      <c r="H211" s="20"/>
      <c r="I211" s="20"/>
      <c r="J211" s="20"/>
    </row>
    <row r="212" spans="1:10" ht="12.75" customHeight="1">
      <c r="A212" s="18"/>
      <c r="B212" s="18"/>
      <c r="C212" s="18"/>
      <c r="D212" s="18"/>
      <c r="E212" s="18"/>
      <c r="F212" s="41"/>
      <c r="G212" s="50"/>
      <c r="H212" s="20"/>
      <c r="I212" s="20"/>
      <c r="J212" s="20"/>
    </row>
    <row r="213" spans="1:10" ht="12" customHeight="1">
      <c r="A213" s="65" t="s">
        <v>101</v>
      </c>
      <c r="B213" s="65"/>
      <c r="C213" s="65"/>
      <c r="D213" s="65"/>
      <c r="E213" s="65"/>
      <c r="F213" s="65"/>
      <c r="G213" s="65"/>
      <c r="H213" s="65"/>
      <c r="I213" s="65"/>
      <c r="J213" s="65"/>
    </row>
    <row r="214" spans="1:10" ht="8.25" customHeight="1">
      <c r="A214" s="85"/>
      <c r="B214" s="86"/>
      <c r="C214" s="86"/>
      <c r="D214" s="86"/>
      <c r="E214" s="86"/>
      <c r="F214" s="86"/>
      <c r="G214" s="86"/>
      <c r="H214" s="86"/>
      <c r="I214" s="86"/>
      <c r="J214" s="87"/>
    </row>
    <row r="215" spans="1:10" ht="16.5" customHeight="1" thickBot="1">
      <c r="A215" s="25" t="s">
        <v>59</v>
      </c>
      <c r="B215" s="25" t="s">
        <v>52</v>
      </c>
      <c r="C215" s="25" t="s">
        <v>56</v>
      </c>
      <c r="D215" s="25" t="s">
        <v>51</v>
      </c>
      <c r="E215" s="25" t="s">
        <v>50</v>
      </c>
      <c r="F215" s="10" t="s">
        <v>49</v>
      </c>
      <c r="G215" s="10" t="s">
        <v>60</v>
      </c>
      <c r="H215" s="34" t="s">
        <v>53</v>
      </c>
      <c r="I215" s="34" t="s">
        <v>54</v>
      </c>
      <c r="J215" s="34" t="s">
        <v>55</v>
      </c>
    </row>
    <row r="216" spans="1:10" ht="12" customHeight="1">
      <c r="A216" s="62">
        <v>4</v>
      </c>
      <c r="B216" s="62" t="s">
        <v>83</v>
      </c>
      <c r="C216" s="61" t="s">
        <v>57</v>
      </c>
      <c r="D216" s="62" t="s">
        <v>86</v>
      </c>
      <c r="E216" s="62" t="s">
        <v>87</v>
      </c>
      <c r="F216" s="76">
        <v>605264</v>
      </c>
      <c r="G216" s="75">
        <v>29362.41</v>
      </c>
      <c r="H216" s="17" t="s">
        <v>61</v>
      </c>
      <c r="I216" s="24" t="s">
        <v>61</v>
      </c>
      <c r="J216" s="24" t="s">
        <v>61</v>
      </c>
    </row>
    <row r="217" spans="1:10" ht="12" customHeight="1">
      <c r="A217" s="62"/>
      <c r="B217" s="62"/>
      <c r="C217" s="77"/>
      <c r="D217" s="62"/>
      <c r="E217" s="62"/>
      <c r="F217" s="76"/>
      <c r="G217" s="75"/>
      <c r="H217" s="14" t="s">
        <v>76</v>
      </c>
      <c r="I217" s="14" t="s">
        <v>76</v>
      </c>
      <c r="J217" s="14" t="s">
        <v>76</v>
      </c>
    </row>
    <row r="218" spans="1:10" ht="12" customHeight="1">
      <c r="A218" s="62"/>
      <c r="B218" s="62"/>
      <c r="C218" s="77"/>
      <c r="D218" s="62"/>
      <c r="E218" s="62"/>
      <c r="F218" s="76"/>
      <c r="G218" s="75"/>
      <c r="H218" s="14" t="s">
        <v>64</v>
      </c>
      <c r="I218" s="15" t="s">
        <v>65</v>
      </c>
      <c r="J218" s="15" t="s">
        <v>66</v>
      </c>
    </row>
    <row r="219" spans="1:10" ht="12" customHeight="1">
      <c r="A219" s="62"/>
      <c r="B219" s="62"/>
      <c r="C219" s="77"/>
      <c r="D219" s="62"/>
      <c r="E219" s="62"/>
      <c r="F219" s="76"/>
      <c r="G219" s="75"/>
      <c r="H219" s="7">
        <f>$G$216*50/100</f>
        <v>14681.205</v>
      </c>
      <c r="I219" s="7">
        <f>$G$216*48.36037153965/100</f>
        <v>14199.770568995345</v>
      </c>
      <c r="J219" s="7">
        <f>$G$216*1.63962846035/100</f>
        <v>481.4344310046544</v>
      </c>
    </row>
    <row r="220" spans="1:10" ht="12" customHeight="1">
      <c r="A220" s="62"/>
      <c r="B220" s="62"/>
      <c r="C220" s="77"/>
      <c r="D220" s="62"/>
      <c r="E220" s="62"/>
      <c r="F220" s="76"/>
      <c r="G220" s="75"/>
      <c r="H220" s="7" t="s">
        <v>62</v>
      </c>
      <c r="I220" s="22" t="s">
        <v>62</v>
      </c>
      <c r="J220" s="22" t="s">
        <v>62</v>
      </c>
    </row>
    <row r="221" spans="1:10" ht="12" customHeight="1">
      <c r="A221" s="62"/>
      <c r="B221" s="62"/>
      <c r="C221" s="77"/>
      <c r="D221" s="62"/>
      <c r="E221" s="62"/>
      <c r="F221" s="76"/>
      <c r="G221" s="75"/>
      <c r="H221" s="14" t="s">
        <v>63</v>
      </c>
      <c r="I221" s="15" t="s">
        <v>63</v>
      </c>
      <c r="J221" s="15" t="s">
        <v>63</v>
      </c>
    </row>
    <row r="222" spans="1:10" ht="12" customHeight="1">
      <c r="A222" s="62"/>
      <c r="B222" s="62"/>
      <c r="C222" s="77"/>
      <c r="D222" s="62"/>
      <c r="E222" s="62"/>
      <c r="F222" s="76"/>
      <c r="G222" s="75"/>
      <c r="H222" s="14" t="s">
        <v>48</v>
      </c>
      <c r="I222" s="15" t="s">
        <v>48</v>
      </c>
      <c r="J222" s="15" t="s">
        <v>48</v>
      </c>
    </row>
    <row r="223" spans="1:10" ht="12" customHeight="1" thickBot="1">
      <c r="A223" s="62"/>
      <c r="B223" s="62"/>
      <c r="C223" s="64"/>
      <c r="D223" s="62"/>
      <c r="E223" s="62"/>
      <c r="F223" s="76"/>
      <c r="G223" s="75"/>
      <c r="H223" s="16" t="s">
        <v>117</v>
      </c>
      <c r="I223" s="16" t="s">
        <v>117</v>
      </c>
      <c r="J223" s="16" t="s">
        <v>117</v>
      </c>
    </row>
    <row r="224" spans="1:10" ht="12" customHeight="1">
      <c r="A224" s="62">
        <v>5</v>
      </c>
      <c r="B224" s="63" t="s">
        <v>84</v>
      </c>
      <c r="C224" s="62" t="s">
        <v>57</v>
      </c>
      <c r="D224" s="62" t="s">
        <v>86</v>
      </c>
      <c r="E224" s="62" t="s">
        <v>88</v>
      </c>
      <c r="F224" s="76">
        <v>605265</v>
      </c>
      <c r="G224" s="75">
        <v>30519.64</v>
      </c>
      <c r="H224" s="14" t="s">
        <v>61</v>
      </c>
      <c r="I224" s="15" t="s">
        <v>61</v>
      </c>
      <c r="J224" s="15" t="s">
        <v>61</v>
      </c>
    </row>
    <row r="225" spans="1:10" ht="12" customHeight="1">
      <c r="A225" s="62"/>
      <c r="B225" s="63"/>
      <c r="C225" s="62"/>
      <c r="D225" s="62"/>
      <c r="E225" s="62"/>
      <c r="F225" s="76"/>
      <c r="G225" s="75"/>
      <c r="H225" s="14" t="s">
        <v>76</v>
      </c>
      <c r="I225" s="14" t="s">
        <v>76</v>
      </c>
      <c r="J225" s="14" t="s">
        <v>76</v>
      </c>
    </row>
    <row r="226" spans="1:10" ht="12" customHeight="1">
      <c r="A226" s="62"/>
      <c r="B226" s="63"/>
      <c r="C226" s="62"/>
      <c r="D226" s="62"/>
      <c r="E226" s="62"/>
      <c r="F226" s="76"/>
      <c r="G226" s="75"/>
      <c r="H226" s="14" t="s">
        <v>64</v>
      </c>
      <c r="I226" s="15" t="s">
        <v>65</v>
      </c>
      <c r="J226" s="15" t="s">
        <v>66</v>
      </c>
    </row>
    <row r="227" spans="1:10" ht="12" customHeight="1">
      <c r="A227" s="62"/>
      <c r="B227" s="63"/>
      <c r="C227" s="62"/>
      <c r="D227" s="62"/>
      <c r="E227" s="62"/>
      <c r="F227" s="76"/>
      <c r="G227" s="75"/>
      <c r="H227" s="7">
        <f>$G$224*50/100</f>
        <v>15259.82</v>
      </c>
      <c r="I227" s="7">
        <f>$G$224*48.36037153965/100</f>
        <v>14759.411296563636</v>
      </c>
      <c r="J227" s="7">
        <f>$G$224*1.63962846035/100</f>
        <v>500.4087034363627</v>
      </c>
    </row>
    <row r="228" spans="1:10" ht="12" customHeight="1">
      <c r="A228" s="62"/>
      <c r="B228" s="63"/>
      <c r="C228" s="62"/>
      <c r="D228" s="62"/>
      <c r="E228" s="62"/>
      <c r="F228" s="76"/>
      <c r="G228" s="75"/>
      <c r="H228" s="7" t="s">
        <v>62</v>
      </c>
      <c r="I228" s="22" t="s">
        <v>62</v>
      </c>
      <c r="J228" s="22" t="s">
        <v>62</v>
      </c>
    </row>
    <row r="229" spans="1:10" ht="12" customHeight="1">
      <c r="A229" s="62"/>
      <c r="B229" s="63"/>
      <c r="C229" s="62"/>
      <c r="D229" s="62"/>
      <c r="E229" s="62"/>
      <c r="F229" s="76"/>
      <c r="G229" s="75"/>
      <c r="H229" s="14" t="s">
        <v>63</v>
      </c>
      <c r="I229" s="15" t="s">
        <v>63</v>
      </c>
      <c r="J229" s="15" t="s">
        <v>63</v>
      </c>
    </row>
    <row r="230" spans="1:10" ht="12" customHeight="1">
      <c r="A230" s="62"/>
      <c r="B230" s="63"/>
      <c r="C230" s="62"/>
      <c r="D230" s="62"/>
      <c r="E230" s="62"/>
      <c r="F230" s="76"/>
      <c r="G230" s="75"/>
      <c r="H230" s="14" t="s">
        <v>48</v>
      </c>
      <c r="I230" s="15" t="s">
        <v>48</v>
      </c>
      <c r="J230" s="15" t="s">
        <v>48</v>
      </c>
    </row>
    <row r="231" spans="1:12" ht="12" customHeight="1" thickBot="1">
      <c r="A231" s="62"/>
      <c r="B231" s="63"/>
      <c r="C231" s="62"/>
      <c r="D231" s="62"/>
      <c r="E231" s="62"/>
      <c r="F231" s="76"/>
      <c r="G231" s="75"/>
      <c r="H231" s="16" t="s">
        <v>117</v>
      </c>
      <c r="I231" s="16" t="s">
        <v>117</v>
      </c>
      <c r="J231" s="16" t="s">
        <v>117</v>
      </c>
      <c r="L231" s="27"/>
    </row>
    <row r="232" spans="1:10" ht="12" customHeight="1">
      <c r="A232" s="62">
        <v>6</v>
      </c>
      <c r="B232" s="63" t="s">
        <v>85</v>
      </c>
      <c r="C232" s="62" t="s">
        <v>57</v>
      </c>
      <c r="D232" s="62" t="s">
        <v>86</v>
      </c>
      <c r="E232" s="62" t="s">
        <v>89</v>
      </c>
      <c r="F232" s="76">
        <v>605266</v>
      </c>
      <c r="G232" s="75">
        <v>30527.64</v>
      </c>
      <c r="H232" s="14" t="s">
        <v>61</v>
      </c>
      <c r="I232" s="15" t="s">
        <v>61</v>
      </c>
      <c r="J232" s="15" t="s">
        <v>61</v>
      </c>
    </row>
    <row r="233" spans="1:10" ht="12" customHeight="1">
      <c r="A233" s="62"/>
      <c r="B233" s="63"/>
      <c r="C233" s="62"/>
      <c r="D233" s="62"/>
      <c r="E233" s="62"/>
      <c r="F233" s="76"/>
      <c r="G233" s="75"/>
      <c r="H233" s="14" t="s">
        <v>76</v>
      </c>
      <c r="I233" s="14" t="s">
        <v>76</v>
      </c>
      <c r="J233" s="14" t="s">
        <v>76</v>
      </c>
    </row>
    <row r="234" spans="1:10" ht="12" customHeight="1">
      <c r="A234" s="62"/>
      <c r="B234" s="63"/>
      <c r="C234" s="62"/>
      <c r="D234" s="62"/>
      <c r="E234" s="62"/>
      <c r="F234" s="76"/>
      <c r="G234" s="75"/>
      <c r="H234" s="14" t="s">
        <v>64</v>
      </c>
      <c r="I234" s="15" t="s">
        <v>65</v>
      </c>
      <c r="J234" s="15" t="s">
        <v>66</v>
      </c>
    </row>
    <row r="235" spans="1:10" ht="12" customHeight="1">
      <c r="A235" s="62"/>
      <c r="B235" s="63"/>
      <c r="C235" s="62"/>
      <c r="D235" s="62"/>
      <c r="E235" s="62"/>
      <c r="F235" s="76"/>
      <c r="G235" s="75"/>
      <c r="H235" s="7">
        <f>$G$232*50/100</f>
        <v>15263.82</v>
      </c>
      <c r="I235" s="7">
        <f>$G$232*48.36037153965/100</f>
        <v>14763.280126286809</v>
      </c>
      <c r="J235" s="7">
        <f>$G$232*1.63962846035/100</f>
        <v>500.53987371319073</v>
      </c>
    </row>
    <row r="236" spans="1:10" ht="12" customHeight="1">
      <c r="A236" s="62"/>
      <c r="B236" s="63"/>
      <c r="C236" s="62"/>
      <c r="D236" s="62"/>
      <c r="E236" s="62"/>
      <c r="F236" s="76"/>
      <c r="G236" s="75"/>
      <c r="H236" s="7" t="s">
        <v>62</v>
      </c>
      <c r="I236" s="22" t="s">
        <v>62</v>
      </c>
      <c r="J236" s="22" t="s">
        <v>62</v>
      </c>
    </row>
    <row r="237" spans="1:10" ht="12" customHeight="1">
      <c r="A237" s="62"/>
      <c r="B237" s="63"/>
      <c r="C237" s="62"/>
      <c r="D237" s="62"/>
      <c r="E237" s="62"/>
      <c r="F237" s="76"/>
      <c r="G237" s="75"/>
      <c r="H237" s="14" t="s">
        <v>63</v>
      </c>
      <c r="I237" s="15" t="s">
        <v>63</v>
      </c>
      <c r="J237" s="15" t="s">
        <v>63</v>
      </c>
    </row>
    <row r="238" spans="1:10" ht="12" customHeight="1">
      <c r="A238" s="62"/>
      <c r="B238" s="63"/>
      <c r="C238" s="62"/>
      <c r="D238" s="62"/>
      <c r="E238" s="62"/>
      <c r="F238" s="76"/>
      <c r="G238" s="75"/>
      <c r="H238" s="14" t="s">
        <v>48</v>
      </c>
      <c r="I238" s="15" t="s">
        <v>48</v>
      </c>
      <c r="J238" s="15" t="s">
        <v>48</v>
      </c>
    </row>
    <row r="239" spans="1:10" ht="12" customHeight="1" thickBot="1">
      <c r="A239" s="62"/>
      <c r="B239" s="63"/>
      <c r="C239" s="62"/>
      <c r="D239" s="62"/>
      <c r="E239" s="62"/>
      <c r="F239" s="76"/>
      <c r="G239" s="75"/>
      <c r="H239" s="16" t="s">
        <v>117</v>
      </c>
      <c r="I239" s="16" t="s">
        <v>117</v>
      </c>
      <c r="J239" s="16" t="s">
        <v>117</v>
      </c>
    </row>
    <row r="240" spans="1:10" ht="12" customHeight="1">
      <c r="A240" s="62">
        <v>7</v>
      </c>
      <c r="B240" s="62" t="s">
        <v>91</v>
      </c>
      <c r="C240" s="62" t="s">
        <v>57</v>
      </c>
      <c r="D240" s="62" t="s">
        <v>90</v>
      </c>
      <c r="E240" s="62" t="s">
        <v>93</v>
      </c>
      <c r="F240" s="76">
        <v>605267</v>
      </c>
      <c r="G240" s="88">
        <v>32640</v>
      </c>
      <c r="H240" s="14" t="s">
        <v>61</v>
      </c>
      <c r="I240" s="15" t="s">
        <v>61</v>
      </c>
      <c r="J240" s="15" t="s">
        <v>61</v>
      </c>
    </row>
    <row r="241" spans="1:10" ht="12" customHeight="1">
      <c r="A241" s="62"/>
      <c r="B241" s="62"/>
      <c r="C241" s="62"/>
      <c r="D241" s="62"/>
      <c r="E241" s="62"/>
      <c r="F241" s="76"/>
      <c r="G241" s="89"/>
      <c r="H241" s="14" t="s">
        <v>76</v>
      </c>
      <c r="I241" s="14" t="s">
        <v>76</v>
      </c>
      <c r="J241" s="14" t="s">
        <v>76</v>
      </c>
    </row>
    <row r="242" spans="1:10" ht="12" customHeight="1">
      <c r="A242" s="62"/>
      <c r="B242" s="62"/>
      <c r="C242" s="62"/>
      <c r="D242" s="62"/>
      <c r="E242" s="62"/>
      <c r="F242" s="76"/>
      <c r="G242" s="89"/>
      <c r="H242" s="14" t="s">
        <v>64</v>
      </c>
      <c r="I242" s="15" t="s">
        <v>65</v>
      </c>
      <c r="J242" s="15" t="s">
        <v>66</v>
      </c>
    </row>
    <row r="243" spans="1:10" ht="12" customHeight="1">
      <c r="A243" s="62"/>
      <c r="B243" s="62"/>
      <c r="C243" s="62"/>
      <c r="D243" s="62"/>
      <c r="E243" s="62"/>
      <c r="F243" s="76"/>
      <c r="G243" s="89"/>
      <c r="H243" s="58">
        <f>$G$240*50/100</f>
        <v>16320</v>
      </c>
      <c r="I243" s="37">
        <f>$G$240*48.36037153965/100</f>
        <v>15784.82527054176</v>
      </c>
      <c r="J243" s="38">
        <f>$G$240*1.63962846035/100</f>
        <v>535.17472945824</v>
      </c>
    </row>
    <row r="244" spans="1:10" ht="12" customHeight="1">
      <c r="A244" s="62"/>
      <c r="B244" s="62"/>
      <c r="C244" s="62"/>
      <c r="D244" s="62"/>
      <c r="E244" s="62"/>
      <c r="F244" s="76"/>
      <c r="G244" s="89"/>
      <c r="H244" s="7" t="s">
        <v>62</v>
      </c>
      <c r="I244" s="22" t="s">
        <v>62</v>
      </c>
      <c r="J244" s="22" t="s">
        <v>62</v>
      </c>
    </row>
    <row r="245" spans="1:10" ht="12" customHeight="1">
      <c r="A245" s="62"/>
      <c r="B245" s="62"/>
      <c r="C245" s="62"/>
      <c r="D245" s="62"/>
      <c r="E245" s="62"/>
      <c r="F245" s="76"/>
      <c r="G245" s="89"/>
      <c r="H245" s="14" t="s">
        <v>63</v>
      </c>
      <c r="I245" s="15" t="s">
        <v>63</v>
      </c>
      <c r="J245" s="15" t="s">
        <v>63</v>
      </c>
    </row>
    <row r="246" spans="1:10" ht="12" customHeight="1">
      <c r="A246" s="62"/>
      <c r="B246" s="62"/>
      <c r="C246" s="62"/>
      <c r="D246" s="62"/>
      <c r="E246" s="62"/>
      <c r="F246" s="76"/>
      <c r="G246" s="89"/>
      <c r="H246" s="14" t="s">
        <v>48</v>
      </c>
      <c r="I246" s="15" t="s">
        <v>48</v>
      </c>
      <c r="J246" s="15" t="s">
        <v>48</v>
      </c>
    </row>
    <row r="247" spans="1:10" ht="12" customHeight="1" thickBot="1">
      <c r="A247" s="62"/>
      <c r="B247" s="62"/>
      <c r="C247" s="62"/>
      <c r="D247" s="62"/>
      <c r="E247" s="62"/>
      <c r="F247" s="76"/>
      <c r="G247" s="90"/>
      <c r="H247" s="16" t="s">
        <v>117</v>
      </c>
      <c r="I247" s="16" t="s">
        <v>117</v>
      </c>
      <c r="J247" s="16" t="s">
        <v>117</v>
      </c>
    </row>
    <row r="248" spans="1:10" ht="12" customHeight="1">
      <c r="A248" s="62">
        <v>8</v>
      </c>
      <c r="B248" s="62" t="s">
        <v>92</v>
      </c>
      <c r="C248" s="62" t="s">
        <v>57</v>
      </c>
      <c r="D248" s="62" t="s">
        <v>90</v>
      </c>
      <c r="E248" s="62" t="s">
        <v>94</v>
      </c>
      <c r="F248" s="76">
        <v>605268</v>
      </c>
      <c r="G248" s="91">
        <v>32640</v>
      </c>
      <c r="H248" s="14" t="s">
        <v>61</v>
      </c>
      <c r="I248" s="15" t="s">
        <v>61</v>
      </c>
      <c r="J248" s="15" t="s">
        <v>61</v>
      </c>
    </row>
    <row r="249" spans="1:10" ht="12" customHeight="1">
      <c r="A249" s="62"/>
      <c r="B249" s="62"/>
      <c r="C249" s="62"/>
      <c r="D249" s="62"/>
      <c r="E249" s="62"/>
      <c r="F249" s="76"/>
      <c r="G249" s="92"/>
      <c r="H249" s="14" t="s">
        <v>76</v>
      </c>
      <c r="I249" s="14" t="s">
        <v>76</v>
      </c>
      <c r="J249" s="14" t="s">
        <v>76</v>
      </c>
    </row>
    <row r="250" spans="1:10" ht="12" customHeight="1">
      <c r="A250" s="62"/>
      <c r="B250" s="62"/>
      <c r="C250" s="62"/>
      <c r="D250" s="62"/>
      <c r="E250" s="62"/>
      <c r="F250" s="76"/>
      <c r="G250" s="92"/>
      <c r="H250" s="14" t="s">
        <v>64</v>
      </c>
      <c r="I250" s="15" t="s">
        <v>65</v>
      </c>
      <c r="J250" s="15" t="s">
        <v>66</v>
      </c>
    </row>
    <row r="251" spans="1:10" ht="12" customHeight="1">
      <c r="A251" s="62"/>
      <c r="B251" s="62"/>
      <c r="C251" s="62"/>
      <c r="D251" s="62"/>
      <c r="E251" s="62"/>
      <c r="F251" s="76"/>
      <c r="G251" s="92"/>
      <c r="H251" s="38">
        <f>$G$248*50/100</f>
        <v>16320</v>
      </c>
      <c r="I251" s="39">
        <f>$G$248*48.36037153965/100</f>
        <v>15784.82527054176</v>
      </c>
      <c r="J251" s="38">
        <f>$G$248*1.63962846035/100</f>
        <v>535.17472945824</v>
      </c>
    </row>
    <row r="252" spans="1:10" ht="12" customHeight="1">
      <c r="A252" s="62"/>
      <c r="B252" s="62"/>
      <c r="C252" s="62"/>
      <c r="D252" s="62"/>
      <c r="E252" s="62"/>
      <c r="F252" s="76"/>
      <c r="G252" s="92"/>
      <c r="H252" s="7" t="s">
        <v>62</v>
      </c>
      <c r="I252" s="22" t="s">
        <v>62</v>
      </c>
      <c r="J252" s="22" t="s">
        <v>62</v>
      </c>
    </row>
    <row r="253" spans="1:10" ht="12" customHeight="1">
      <c r="A253" s="62"/>
      <c r="B253" s="62"/>
      <c r="C253" s="62"/>
      <c r="D253" s="62"/>
      <c r="E253" s="62"/>
      <c r="F253" s="76"/>
      <c r="G253" s="92"/>
      <c r="H253" s="14" t="s">
        <v>63</v>
      </c>
      <c r="I253" s="15" t="s">
        <v>63</v>
      </c>
      <c r="J253" s="15" t="s">
        <v>63</v>
      </c>
    </row>
    <row r="254" spans="1:10" ht="12" customHeight="1">
      <c r="A254" s="62"/>
      <c r="B254" s="62"/>
      <c r="C254" s="62"/>
      <c r="D254" s="62"/>
      <c r="E254" s="62"/>
      <c r="F254" s="76"/>
      <c r="G254" s="92"/>
      <c r="H254" s="14" t="s">
        <v>48</v>
      </c>
      <c r="I254" s="15" t="s">
        <v>48</v>
      </c>
      <c r="J254" s="15" t="s">
        <v>48</v>
      </c>
    </row>
    <row r="255" spans="1:10" ht="12" customHeight="1" thickBot="1">
      <c r="A255" s="62"/>
      <c r="B255" s="62"/>
      <c r="C255" s="62"/>
      <c r="D255" s="62"/>
      <c r="E255" s="62"/>
      <c r="F255" s="76"/>
      <c r="G255" s="93"/>
      <c r="H255" s="16" t="s">
        <v>117</v>
      </c>
      <c r="I255" s="16" t="s">
        <v>117</v>
      </c>
      <c r="J255" s="16" t="s">
        <v>117</v>
      </c>
    </row>
    <row r="256" ht="12.75" customHeight="1"/>
    <row r="257" spans="1:10" ht="14.25" customHeight="1">
      <c r="A257" s="65" t="s">
        <v>102</v>
      </c>
      <c r="B257" s="65"/>
      <c r="C257" s="65"/>
      <c r="D257" s="65"/>
      <c r="E257" s="65"/>
      <c r="F257" s="65"/>
      <c r="G257" s="65"/>
      <c r="H257" s="65"/>
      <c r="I257" s="65"/>
      <c r="J257" s="65"/>
    </row>
    <row r="258" spans="1:10" ht="5.25" customHeight="1">
      <c r="A258" s="85"/>
      <c r="B258" s="86"/>
      <c r="C258" s="86"/>
      <c r="D258" s="86"/>
      <c r="E258" s="86"/>
      <c r="F258" s="86"/>
      <c r="G258" s="86"/>
      <c r="H258" s="86"/>
      <c r="I258" s="86"/>
      <c r="J258" s="87"/>
    </row>
    <row r="259" spans="1:10" ht="16.5" customHeight="1" thickBot="1">
      <c r="A259" s="25" t="s">
        <v>59</v>
      </c>
      <c r="B259" s="25" t="s">
        <v>52</v>
      </c>
      <c r="C259" s="25" t="s">
        <v>56</v>
      </c>
      <c r="D259" s="25" t="s">
        <v>51</v>
      </c>
      <c r="E259" s="25" t="s">
        <v>50</v>
      </c>
      <c r="F259" s="10" t="s">
        <v>49</v>
      </c>
      <c r="G259" s="10" t="s">
        <v>60</v>
      </c>
      <c r="H259" s="34" t="s">
        <v>53</v>
      </c>
      <c r="I259" s="34" t="s">
        <v>54</v>
      </c>
      <c r="J259" s="34" t="s">
        <v>55</v>
      </c>
    </row>
    <row r="260" spans="1:10" ht="12" customHeight="1">
      <c r="A260" s="62">
        <v>1</v>
      </c>
      <c r="B260" s="62" t="s">
        <v>103</v>
      </c>
      <c r="C260" s="62" t="s">
        <v>57</v>
      </c>
      <c r="D260" s="61" t="s">
        <v>104</v>
      </c>
      <c r="E260" s="61" t="s">
        <v>105</v>
      </c>
      <c r="F260" s="76">
        <v>605269</v>
      </c>
      <c r="G260" s="75">
        <v>24624</v>
      </c>
      <c r="H260" s="17" t="s">
        <v>61</v>
      </c>
      <c r="I260" s="24" t="s">
        <v>61</v>
      </c>
      <c r="J260" s="24" t="s">
        <v>61</v>
      </c>
    </row>
    <row r="261" spans="1:10" ht="12" customHeight="1">
      <c r="A261" s="62"/>
      <c r="B261" s="62"/>
      <c r="C261" s="62"/>
      <c r="D261" s="77"/>
      <c r="E261" s="77"/>
      <c r="F261" s="76"/>
      <c r="G261" s="75"/>
      <c r="H261" s="14" t="s">
        <v>76</v>
      </c>
      <c r="I261" s="14" t="s">
        <v>76</v>
      </c>
      <c r="J261" s="14" t="s">
        <v>76</v>
      </c>
    </row>
    <row r="262" spans="1:10" ht="12" customHeight="1">
      <c r="A262" s="62"/>
      <c r="B262" s="62"/>
      <c r="C262" s="62"/>
      <c r="D262" s="77"/>
      <c r="E262" s="77"/>
      <c r="F262" s="76"/>
      <c r="G262" s="75"/>
      <c r="H262" s="14" t="s">
        <v>64</v>
      </c>
      <c r="I262" s="15" t="s">
        <v>65</v>
      </c>
      <c r="J262" s="15" t="s">
        <v>66</v>
      </c>
    </row>
    <row r="263" spans="1:10" ht="12" customHeight="1">
      <c r="A263" s="62"/>
      <c r="B263" s="62"/>
      <c r="C263" s="62"/>
      <c r="D263" s="77"/>
      <c r="E263" s="77"/>
      <c r="F263" s="76"/>
      <c r="G263" s="75"/>
      <c r="H263" s="7">
        <f>$G$260*50/100</f>
        <v>12312</v>
      </c>
      <c r="I263" s="7">
        <f>$G$260*48.36037153965/100</f>
        <v>11908.257887923415</v>
      </c>
      <c r="J263" s="7">
        <f>$G$260*1.63962846035/100</f>
        <v>403.742112076584</v>
      </c>
    </row>
    <row r="264" spans="1:10" ht="12" customHeight="1">
      <c r="A264" s="62"/>
      <c r="B264" s="62"/>
      <c r="C264" s="62"/>
      <c r="D264" s="77"/>
      <c r="E264" s="77"/>
      <c r="F264" s="76"/>
      <c r="G264" s="75"/>
      <c r="H264" s="7" t="s">
        <v>62</v>
      </c>
      <c r="I264" s="22" t="s">
        <v>62</v>
      </c>
      <c r="J264" s="22" t="s">
        <v>62</v>
      </c>
    </row>
    <row r="265" spans="1:10" ht="12" customHeight="1">
      <c r="A265" s="62"/>
      <c r="B265" s="62"/>
      <c r="C265" s="62"/>
      <c r="D265" s="77"/>
      <c r="E265" s="77"/>
      <c r="F265" s="76"/>
      <c r="G265" s="75"/>
      <c r="H265" s="14" t="s">
        <v>63</v>
      </c>
      <c r="I265" s="15" t="s">
        <v>63</v>
      </c>
      <c r="J265" s="15" t="s">
        <v>63</v>
      </c>
    </row>
    <row r="266" spans="1:10" ht="12" customHeight="1">
      <c r="A266" s="62"/>
      <c r="B266" s="62"/>
      <c r="C266" s="62"/>
      <c r="D266" s="77"/>
      <c r="E266" s="77"/>
      <c r="F266" s="76"/>
      <c r="G266" s="75"/>
      <c r="H266" s="14" t="s">
        <v>48</v>
      </c>
      <c r="I266" s="15" t="s">
        <v>48</v>
      </c>
      <c r="J266" s="15" t="s">
        <v>48</v>
      </c>
    </row>
    <row r="267" spans="1:10" ht="12" customHeight="1" thickBot="1">
      <c r="A267" s="62"/>
      <c r="B267" s="62"/>
      <c r="C267" s="62"/>
      <c r="D267" s="64"/>
      <c r="E267" s="64"/>
      <c r="F267" s="76"/>
      <c r="G267" s="75"/>
      <c r="H267" s="16" t="s">
        <v>117</v>
      </c>
      <c r="I267" s="16" t="s">
        <v>117</v>
      </c>
      <c r="J267" s="16" t="s">
        <v>117</v>
      </c>
    </row>
    <row r="268" spans="1:10" ht="14.25" customHeight="1">
      <c r="A268" s="18"/>
      <c r="B268" s="40"/>
      <c r="C268" s="18"/>
      <c r="D268" s="18"/>
      <c r="E268" s="18"/>
      <c r="F268" s="41"/>
      <c r="G268" s="42"/>
      <c r="H268" s="20"/>
      <c r="I268" s="20"/>
      <c r="J268" s="20"/>
    </row>
    <row r="269" spans="1:10" ht="12.75" customHeight="1">
      <c r="A269" s="65" t="s">
        <v>106</v>
      </c>
      <c r="B269" s="65"/>
      <c r="C269" s="65"/>
      <c r="D269" s="65"/>
      <c r="E269" s="65"/>
      <c r="F269" s="65"/>
      <c r="G269" s="65"/>
      <c r="H269" s="65"/>
      <c r="I269" s="65"/>
      <c r="J269" s="65"/>
    </row>
    <row r="270" spans="1:10" ht="12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</row>
    <row r="271" spans="1:10" ht="13.5" customHeight="1" thickBot="1">
      <c r="A271" s="25" t="s">
        <v>59</v>
      </c>
      <c r="B271" s="25" t="s">
        <v>52</v>
      </c>
      <c r="C271" s="25" t="s">
        <v>56</v>
      </c>
      <c r="D271" s="25" t="s">
        <v>51</v>
      </c>
      <c r="E271" s="25" t="s">
        <v>50</v>
      </c>
      <c r="F271" s="10" t="s">
        <v>49</v>
      </c>
      <c r="G271" s="10" t="s">
        <v>60</v>
      </c>
      <c r="H271" s="34" t="s">
        <v>53</v>
      </c>
      <c r="I271" s="34" t="s">
        <v>54</v>
      </c>
      <c r="J271" s="34" t="s">
        <v>55</v>
      </c>
    </row>
    <row r="272" spans="1:10" ht="12" customHeight="1">
      <c r="A272" s="61">
        <v>1</v>
      </c>
      <c r="B272" s="61" t="s">
        <v>107</v>
      </c>
      <c r="C272" s="61" t="s">
        <v>57</v>
      </c>
      <c r="D272" s="61" t="s">
        <v>108</v>
      </c>
      <c r="E272" s="61" t="s">
        <v>109</v>
      </c>
      <c r="F272" s="76">
        <v>605270</v>
      </c>
      <c r="G272" s="78">
        <v>18564</v>
      </c>
      <c r="H272" s="17" t="s">
        <v>61</v>
      </c>
      <c r="I272" s="24" t="s">
        <v>61</v>
      </c>
      <c r="J272" s="24" t="s">
        <v>61</v>
      </c>
    </row>
    <row r="273" spans="1:10" ht="12" customHeight="1">
      <c r="A273" s="77"/>
      <c r="B273" s="77"/>
      <c r="C273" s="77"/>
      <c r="D273" s="77"/>
      <c r="E273" s="77"/>
      <c r="F273" s="76"/>
      <c r="G273" s="78"/>
      <c r="H273" s="14" t="s">
        <v>76</v>
      </c>
      <c r="I273" s="14" t="s">
        <v>76</v>
      </c>
      <c r="J273" s="14" t="s">
        <v>76</v>
      </c>
    </row>
    <row r="274" spans="1:10" ht="12" customHeight="1">
      <c r="A274" s="77"/>
      <c r="B274" s="77"/>
      <c r="C274" s="77"/>
      <c r="D274" s="77"/>
      <c r="E274" s="77"/>
      <c r="F274" s="76"/>
      <c r="G274" s="78"/>
      <c r="H274" s="14" t="s">
        <v>64</v>
      </c>
      <c r="I274" s="15" t="s">
        <v>65</v>
      </c>
      <c r="J274" s="15" t="s">
        <v>66</v>
      </c>
    </row>
    <row r="275" spans="1:10" ht="12" customHeight="1">
      <c r="A275" s="77"/>
      <c r="B275" s="77"/>
      <c r="C275" s="77"/>
      <c r="D275" s="77"/>
      <c r="E275" s="77"/>
      <c r="F275" s="76"/>
      <c r="G275" s="78"/>
      <c r="H275" s="7">
        <f>$G$272*50/100</f>
        <v>9282</v>
      </c>
      <c r="I275" s="7">
        <f>$G$272*48.36037153965/100</f>
        <v>8977.619372620626</v>
      </c>
      <c r="J275" s="7">
        <f>$G$272*1.63962846035/100</f>
        <v>304.380627379374</v>
      </c>
    </row>
    <row r="276" spans="1:10" ht="12" customHeight="1">
      <c r="A276" s="77"/>
      <c r="B276" s="77"/>
      <c r="C276" s="77"/>
      <c r="D276" s="77"/>
      <c r="E276" s="77"/>
      <c r="F276" s="76"/>
      <c r="G276" s="78"/>
      <c r="H276" s="35" t="s">
        <v>62</v>
      </c>
      <c r="I276" s="32" t="s">
        <v>62</v>
      </c>
      <c r="J276" s="32" t="s">
        <v>62</v>
      </c>
    </row>
    <row r="277" spans="1:10" ht="12" customHeight="1">
      <c r="A277" s="77"/>
      <c r="B277" s="77"/>
      <c r="C277" s="77"/>
      <c r="D277" s="77"/>
      <c r="E277" s="77"/>
      <c r="F277" s="76"/>
      <c r="G277" s="78"/>
      <c r="H277" s="36" t="s">
        <v>63</v>
      </c>
      <c r="I277" s="33" t="s">
        <v>63</v>
      </c>
      <c r="J277" s="33" t="s">
        <v>63</v>
      </c>
    </row>
    <row r="278" spans="1:10" ht="12" customHeight="1">
      <c r="A278" s="77"/>
      <c r="B278" s="77"/>
      <c r="C278" s="77"/>
      <c r="D278" s="77"/>
      <c r="E278" s="77"/>
      <c r="F278" s="76"/>
      <c r="G278" s="78"/>
      <c r="H278" s="36" t="s">
        <v>48</v>
      </c>
      <c r="I278" s="33" t="s">
        <v>48</v>
      </c>
      <c r="J278" s="33" t="s">
        <v>48</v>
      </c>
    </row>
    <row r="279" spans="1:10" ht="12" customHeight="1" thickBot="1">
      <c r="A279" s="64"/>
      <c r="B279" s="64"/>
      <c r="C279" s="64"/>
      <c r="D279" s="64"/>
      <c r="E279" s="64"/>
      <c r="F279" s="76"/>
      <c r="G279" s="78"/>
      <c r="H279" s="16" t="s">
        <v>117</v>
      </c>
      <c r="I279" s="16" t="s">
        <v>117</v>
      </c>
      <c r="J279" s="16" t="s">
        <v>117</v>
      </c>
    </row>
    <row r="280" ht="12.75" customHeight="1"/>
    <row r="281" spans="1:10" ht="25.5" customHeight="1">
      <c r="A281" s="79" t="s">
        <v>110</v>
      </c>
      <c r="B281" s="80"/>
      <c r="C281" s="80"/>
      <c r="D281" s="80"/>
      <c r="E281" s="80"/>
      <c r="F281" s="80"/>
      <c r="G281" s="80"/>
      <c r="H281" s="80"/>
      <c r="I281" s="80"/>
      <c r="J281" s="81"/>
    </row>
    <row r="282" spans="1:10" ht="10.5" customHeight="1">
      <c r="A282" s="85"/>
      <c r="B282" s="86"/>
      <c r="C282" s="86"/>
      <c r="D282" s="86"/>
      <c r="E282" s="86"/>
      <c r="F282" s="86"/>
      <c r="G282" s="86"/>
      <c r="H282" s="86"/>
      <c r="I282" s="86"/>
      <c r="J282" s="87"/>
    </row>
    <row r="283" spans="1:10" ht="18" customHeight="1" thickBot="1">
      <c r="A283" s="25" t="s">
        <v>59</v>
      </c>
      <c r="B283" s="25" t="s">
        <v>52</v>
      </c>
      <c r="C283" s="25" t="s">
        <v>56</v>
      </c>
      <c r="D283" s="25" t="s">
        <v>51</v>
      </c>
      <c r="E283" s="25" t="s">
        <v>50</v>
      </c>
      <c r="F283" s="10" t="s">
        <v>49</v>
      </c>
      <c r="G283" s="10" t="s">
        <v>60</v>
      </c>
      <c r="H283" s="34" t="s">
        <v>53</v>
      </c>
      <c r="I283" s="34" t="s">
        <v>54</v>
      </c>
      <c r="J283" s="34" t="s">
        <v>55</v>
      </c>
    </row>
    <row r="284" spans="1:10" ht="12.75" customHeight="1">
      <c r="A284" s="61">
        <v>1</v>
      </c>
      <c r="B284" s="61" t="s">
        <v>111</v>
      </c>
      <c r="C284" s="61" t="s">
        <v>67</v>
      </c>
      <c r="D284" s="61" t="s">
        <v>112</v>
      </c>
      <c r="E284" s="61" t="s">
        <v>113</v>
      </c>
      <c r="F284" s="76">
        <v>605271</v>
      </c>
      <c r="G284" s="75">
        <v>16302</v>
      </c>
      <c r="H284" s="17" t="s">
        <v>61</v>
      </c>
      <c r="I284" s="24" t="s">
        <v>61</v>
      </c>
      <c r="J284" s="24" t="s">
        <v>61</v>
      </c>
    </row>
    <row r="285" spans="1:10" ht="12.75" customHeight="1">
      <c r="A285" s="77"/>
      <c r="B285" s="77"/>
      <c r="C285" s="77"/>
      <c r="D285" s="77"/>
      <c r="E285" s="77"/>
      <c r="F285" s="76"/>
      <c r="G285" s="75"/>
      <c r="H285" s="14" t="s">
        <v>76</v>
      </c>
      <c r="I285" s="14" t="s">
        <v>76</v>
      </c>
      <c r="J285" s="14" t="s">
        <v>76</v>
      </c>
    </row>
    <row r="286" spans="1:10" ht="12.75" customHeight="1">
      <c r="A286" s="77"/>
      <c r="B286" s="77"/>
      <c r="C286" s="77"/>
      <c r="D286" s="77"/>
      <c r="E286" s="77"/>
      <c r="F286" s="76"/>
      <c r="G286" s="75"/>
      <c r="H286" s="14" t="s">
        <v>64</v>
      </c>
      <c r="I286" s="15" t="s">
        <v>65</v>
      </c>
      <c r="J286" s="15" t="s">
        <v>66</v>
      </c>
    </row>
    <row r="287" spans="1:10" ht="12.75" customHeight="1">
      <c r="A287" s="77"/>
      <c r="B287" s="77"/>
      <c r="C287" s="77"/>
      <c r="D287" s="77"/>
      <c r="E287" s="77"/>
      <c r="F287" s="76"/>
      <c r="G287" s="75"/>
      <c r="H287" s="7">
        <f>$G$284*50/100</f>
        <v>8151</v>
      </c>
      <c r="I287" s="7">
        <f>$G$284*48.36037153965/100</f>
        <v>7883.707768393742</v>
      </c>
      <c r="J287" s="7">
        <f>$G$284*1.63962846035/100</f>
        <v>267.292231606257</v>
      </c>
    </row>
    <row r="288" spans="1:10" ht="12.75" customHeight="1">
      <c r="A288" s="77"/>
      <c r="B288" s="77"/>
      <c r="C288" s="77"/>
      <c r="D288" s="77"/>
      <c r="E288" s="77"/>
      <c r="F288" s="76"/>
      <c r="G288" s="75"/>
      <c r="H288" s="7" t="s">
        <v>62</v>
      </c>
      <c r="I288" s="7" t="s">
        <v>62</v>
      </c>
      <c r="J288" s="7" t="s">
        <v>62</v>
      </c>
    </row>
    <row r="289" spans="1:10" ht="12.75" customHeight="1">
      <c r="A289" s="77"/>
      <c r="B289" s="77"/>
      <c r="C289" s="77"/>
      <c r="D289" s="77"/>
      <c r="E289" s="77"/>
      <c r="F289" s="76"/>
      <c r="G289" s="75"/>
      <c r="H289" s="14" t="s">
        <v>63</v>
      </c>
      <c r="I289" s="14" t="s">
        <v>63</v>
      </c>
      <c r="J289" s="14" t="s">
        <v>63</v>
      </c>
    </row>
    <row r="290" spans="1:10" ht="12.75" customHeight="1">
      <c r="A290" s="77"/>
      <c r="B290" s="77"/>
      <c r="C290" s="77"/>
      <c r="D290" s="77"/>
      <c r="E290" s="77"/>
      <c r="F290" s="76"/>
      <c r="G290" s="75"/>
      <c r="H290" s="14" t="s">
        <v>48</v>
      </c>
      <c r="I290" s="14" t="s">
        <v>48</v>
      </c>
      <c r="J290" s="14" t="s">
        <v>48</v>
      </c>
    </row>
    <row r="291" spans="1:10" ht="12.75" customHeight="1" thickBot="1">
      <c r="A291" s="64"/>
      <c r="B291" s="64"/>
      <c r="C291" s="64"/>
      <c r="D291" s="64"/>
      <c r="E291" s="64"/>
      <c r="F291" s="76"/>
      <c r="G291" s="75"/>
      <c r="H291" s="16" t="s">
        <v>117</v>
      </c>
      <c r="I291" s="16" t="s">
        <v>117</v>
      </c>
      <c r="J291" s="16" t="s">
        <v>117</v>
      </c>
    </row>
    <row r="293" spans="5:10" ht="24" customHeight="1">
      <c r="E293" s="48" t="s">
        <v>68</v>
      </c>
      <c r="F293" s="82" t="s">
        <v>114</v>
      </c>
      <c r="G293" s="83"/>
      <c r="H293" s="19" t="s">
        <v>64</v>
      </c>
      <c r="I293" s="19" t="s">
        <v>65</v>
      </c>
      <c r="J293" s="19" t="s">
        <v>66</v>
      </c>
    </row>
    <row r="294" spans="5:10" ht="12.75">
      <c r="E294" s="48" t="s">
        <v>69</v>
      </c>
      <c r="F294" s="84">
        <f>J294+I294+H294</f>
        <v>465602.29000000004</v>
      </c>
      <c r="G294" s="84"/>
      <c r="H294" s="26">
        <f>H14+H22+H30+H38+H50+H134+H142+H150+H158+H166+H178+H190+H198+H206+H219+H227+H235+H243+H251+H263+H275</f>
        <v>232801.145</v>
      </c>
      <c r="I294" s="26">
        <f>I14+I22+I30+I38+I50+I134+I142+I150+I158+I166+I178+I190+I198+I206+I219+I227+I235+I243+I251+I263+I275</f>
        <v>225166.9973411187</v>
      </c>
      <c r="J294" s="26">
        <f>J14+J22+J30+J38+J50+J134+J142+J150+J158+J166+J178+J190+J198+J206+J219+J227+J235+J243+J251+J263+J275</f>
        <v>7634.147658881343</v>
      </c>
    </row>
    <row r="295" spans="5:10" ht="12.75">
      <c r="E295" s="48" t="s">
        <v>70</v>
      </c>
      <c r="F295" s="84">
        <f>J295+I295+H295</f>
        <v>175000</v>
      </c>
      <c r="G295" s="84"/>
      <c r="H295" s="26">
        <f>H58+H66+H74+H86+H94+H106+H114+H122+H287</f>
        <v>87500</v>
      </c>
      <c r="I295" s="26">
        <f>I58+I66+I74+I86+I94+I106+I114+I122+I287</f>
        <v>84630.65019438749</v>
      </c>
      <c r="J295" s="26">
        <f>J58+J66+J74+J86+J94+J106+J114+J122+J287</f>
        <v>2869.3498056125</v>
      </c>
    </row>
    <row r="296" spans="7:10" ht="12" customHeight="1">
      <c r="G296" s="28"/>
      <c r="H296" s="29"/>
      <c r="I296" s="29"/>
      <c r="J296" s="29"/>
    </row>
    <row r="297" spans="1:10" ht="23.25" customHeight="1">
      <c r="A297" s="98"/>
      <c r="B297" s="98"/>
      <c r="C297" s="98"/>
      <c r="D297" s="98"/>
      <c r="E297" s="99"/>
      <c r="F297" s="79" t="s">
        <v>115</v>
      </c>
      <c r="G297" s="80"/>
      <c r="H297" s="80"/>
      <c r="I297" s="80"/>
      <c r="J297" s="81"/>
    </row>
    <row r="298" spans="1:10" ht="22.5" customHeight="1">
      <c r="A298" s="100"/>
      <c r="B298" s="98"/>
      <c r="C298" s="98"/>
      <c r="D298" s="45"/>
      <c r="E298" s="46"/>
      <c r="F298" s="82" t="s">
        <v>71</v>
      </c>
      <c r="G298" s="83"/>
      <c r="H298" s="19" t="s">
        <v>64</v>
      </c>
      <c r="I298" s="19" t="s">
        <v>65</v>
      </c>
      <c r="J298" s="19" t="s">
        <v>66</v>
      </c>
    </row>
    <row r="299" spans="5:10" ht="12.75">
      <c r="E299" s="30"/>
      <c r="F299" s="94">
        <f>J299+I299+H299</f>
        <v>640602.29</v>
      </c>
      <c r="G299" s="95"/>
      <c r="H299" s="31">
        <f>H294+H295</f>
        <v>320301.145</v>
      </c>
      <c r="I299" s="31">
        <f>I294+I295</f>
        <v>309797.64753550617</v>
      </c>
      <c r="J299" s="31">
        <f>J294+J295</f>
        <v>10503.497464493843</v>
      </c>
    </row>
  </sheetData>
  <mergeCells count="236">
    <mergeCell ref="A5:J5"/>
    <mergeCell ref="A1:J4"/>
    <mergeCell ref="A9:J9"/>
    <mergeCell ref="A44:J44"/>
    <mergeCell ref="A35:A42"/>
    <mergeCell ref="B35:B42"/>
    <mergeCell ref="B19:B26"/>
    <mergeCell ref="A19:A26"/>
    <mergeCell ref="A7:J7"/>
    <mergeCell ref="A6:J6"/>
    <mergeCell ref="G91:G98"/>
    <mergeCell ref="D91:D98"/>
    <mergeCell ref="A81:J81"/>
    <mergeCell ref="C35:C42"/>
    <mergeCell ref="D35:D42"/>
    <mergeCell ref="A45:J45"/>
    <mergeCell ref="G35:G42"/>
    <mergeCell ref="F35:F42"/>
    <mergeCell ref="E35:E42"/>
    <mergeCell ref="G71:G78"/>
    <mergeCell ref="A8:J8"/>
    <mergeCell ref="F11:F18"/>
    <mergeCell ref="G11:G18"/>
    <mergeCell ref="F19:F26"/>
    <mergeCell ref="G19:G26"/>
    <mergeCell ref="B11:B18"/>
    <mergeCell ref="A11:A18"/>
    <mergeCell ref="E11:E18"/>
    <mergeCell ref="D11:D18"/>
    <mergeCell ref="C11:C18"/>
    <mergeCell ref="A27:A34"/>
    <mergeCell ref="B27:B34"/>
    <mergeCell ref="G27:G34"/>
    <mergeCell ref="F27:F34"/>
    <mergeCell ref="C27:C34"/>
    <mergeCell ref="D27:D34"/>
    <mergeCell ref="E27:E34"/>
    <mergeCell ref="F71:F78"/>
    <mergeCell ref="G63:G70"/>
    <mergeCell ref="F63:F70"/>
    <mergeCell ref="E83:E90"/>
    <mergeCell ref="D19:D26"/>
    <mergeCell ref="C19:C26"/>
    <mergeCell ref="G103:G110"/>
    <mergeCell ref="F91:F98"/>
    <mergeCell ref="E91:E98"/>
    <mergeCell ref="G48:G49"/>
    <mergeCell ref="G55:G57"/>
    <mergeCell ref="G51:G54"/>
    <mergeCell ref="G59:G62"/>
    <mergeCell ref="D83:D90"/>
    <mergeCell ref="G111:G118"/>
    <mergeCell ref="E103:E110"/>
    <mergeCell ref="F103:F110"/>
    <mergeCell ref="E19:E26"/>
    <mergeCell ref="A80:J80"/>
    <mergeCell ref="F83:F90"/>
    <mergeCell ref="G83:G90"/>
    <mergeCell ref="A83:A90"/>
    <mergeCell ref="B83:B90"/>
    <mergeCell ref="C83:C90"/>
    <mergeCell ref="A91:A98"/>
    <mergeCell ref="B91:B98"/>
    <mergeCell ref="C91:C98"/>
    <mergeCell ref="A111:A118"/>
    <mergeCell ref="A100:J100"/>
    <mergeCell ref="A103:A110"/>
    <mergeCell ref="B103:B110"/>
    <mergeCell ref="C103:C110"/>
    <mergeCell ref="D103:D110"/>
    <mergeCell ref="F111:F118"/>
    <mergeCell ref="A119:A126"/>
    <mergeCell ref="E111:E118"/>
    <mergeCell ref="D111:D118"/>
    <mergeCell ref="C111:C118"/>
    <mergeCell ref="B111:B118"/>
    <mergeCell ref="E119:E126"/>
    <mergeCell ref="D119:D126"/>
    <mergeCell ref="C119:C126"/>
    <mergeCell ref="B119:B126"/>
    <mergeCell ref="G195:G202"/>
    <mergeCell ref="F119:F126"/>
    <mergeCell ref="G119:G126"/>
    <mergeCell ref="F147:F154"/>
    <mergeCell ref="G147:G154"/>
    <mergeCell ref="F163:F170"/>
    <mergeCell ref="G163:G170"/>
    <mergeCell ref="G187:G194"/>
    <mergeCell ref="G155:G162"/>
    <mergeCell ref="A184:J184"/>
    <mergeCell ref="A297:E297"/>
    <mergeCell ref="A298:C298"/>
    <mergeCell ref="A147:A154"/>
    <mergeCell ref="B147:B154"/>
    <mergeCell ref="C147:C154"/>
    <mergeCell ref="D147:D154"/>
    <mergeCell ref="E155:E162"/>
    <mergeCell ref="E147:E154"/>
    <mergeCell ref="A155:A162"/>
    <mergeCell ref="B155:B162"/>
    <mergeCell ref="F299:G299"/>
    <mergeCell ref="G203:G210"/>
    <mergeCell ref="B163:B170"/>
    <mergeCell ref="C163:C170"/>
    <mergeCell ref="D163:D170"/>
    <mergeCell ref="E163:E170"/>
    <mergeCell ref="A214:J214"/>
    <mergeCell ref="G224:G231"/>
    <mergeCell ref="E175:E182"/>
    <mergeCell ref="F175:F182"/>
    <mergeCell ref="A163:A170"/>
    <mergeCell ref="A172:J172"/>
    <mergeCell ref="F155:F162"/>
    <mergeCell ref="G175:G182"/>
    <mergeCell ref="A175:A182"/>
    <mergeCell ref="B175:B182"/>
    <mergeCell ref="C175:C182"/>
    <mergeCell ref="D175:D182"/>
    <mergeCell ref="C216:C223"/>
    <mergeCell ref="D216:D223"/>
    <mergeCell ref="C155:C162"/>
    <mergeCell ref="D155:D162"/>
    <mergeCell ref="E187:E194"/>
    <mergeCell ref="E195:E202"/>
    <mergeCell ref="E203:E210"/>
    <mergeCell ref="F240:F247"/>
    <mergeCell ref="F187:F194"/>
    <mergeCell ref="F195:F202"/>
    <mergeCell ref="F203:F210"/>
    <mergeCell ref="A213:J213"/>
    <mergeCell ref="A216:A223"/>
    <mergeCell ref="B216:B223"/>
    <mergeCell ref="A257:J257"/>
    <mergeCell ref="A260:A267"/>
    <mergeCell ref="B260:B267"/>
    <mergeCell ref="C260:C267"/>
    <mergeCell ref="A258:J258"/>
    <mergeCell ref="D260:D267"/>
    <mergeCell ref="E260:E267"/>
    <mergeCell ref="F260:F267"/>
    <mergeCell ref="G260:G267"/>
    <mergeCell ref="A281:J281"/>
    <mergeCell ref="G240:G247"/>
    <mergeCell ref="F248:F255"/>
    <mergeCell ref="E216:E223"/>
    <mergeCell ref="F232:F239"/>
    <mergeCell ref="G232:G239"/>
    <mergeCell ref="F216:F223"/>
    <mergeCell ref="G216:G223"/>
    <mergeCell ref="F224:F231"/>
    <mergeCell ref="G248:G255"/>
    <mergeCell ref="G284:G291"/>
    <mergeCell ref="A282:J282"/>
    <mergeCell ref="E284:E291"/>
    <mergeCell ref="A284:A291"/>
    <mergeCell ref="B284:B291"/>
    <mergeCell ref="C284:C291"/>
    <mergeCell ref="D284:D291"/>
    <mergeCell ref="F284:F291"/>
    <mergeCell ref="F297:J297"/>
    <mergeCell ref="F298:G298"/>
    <mergeCell ref="F293:G293"/>
    <mergeCell ref="F294:G294"/>
    <mergeCell ref="F295:G295"/>
    <mergeCell ref="A269:J269"/>
    <mergeCell ref="A270:J270"/>
    <mergeCell ref="A272:A279"/>
    <mergeCell ref="B272:B279"/>
    <mergeCell ref="C272:C279"/>
    <mergeCell ref="F272:F279"/>
    <mergeCell ref="G272:G279"/>
    <mergeCell ref="D272:D279"/>
    <mergeCell ref="E272:E279"/>
    <mergeCell ref="C63:C70"/>
    <mergeCell ref="D63:D70"/>
    <mergeCell ref="E63:E70"/>
    <mergeCell ref="C71:C78"/>
    <mergeCell ref="D71:D78"/>
    <mergeCell ref="E71:E78"/>
    <mergeCell ref="B63:B70"/>
    <mergeCell ref="B71:B78"/>
    <mergeCell ref="A47:A62"/>
    <mergeCell ref="B47:B62"/>
    <mergeCell ref="G131:G138"/>
    <mergeCell ref="G139:G146"/>
    <mergeCell ref="E131:E138"/>
    <mergeCell ref="E139:E146"/>
    <mergeCell ref="F131:F138"/>
    <mergeCell ref="F139:F146"/>
    <mergeCell ref="C139:C146"/>
    <mergeCell ref="D131:D138"/>
    <mergeCell ref="D139:D146"/>
    <mergeCell ref="A131:A138"/>
    <mergeCell ref="A139:A146"/>
    <mergeCell ref="B131:B138"/>
    <mergeCell ref="B139:B146"/>
    <mergeCell ref="C187:C194"/>
    <mergeCell ref="C195:C202"/>
    <mergeCell ref="A128:J128"/>
    <mergeCell ref="C47:C62"/>
    <mergeCell ref="D47:D62"/>
    <mergeCell ref="E47:E62"/>
    <mergeCell ref="F47:F62"/>
    <mergeCell ref="A63:A70"/>
    <mergeCell ref="A71:A78"/>
    <mergeCell ref="C131:C138"/>
    <mergeCell ref="D203:D210"/>
    <mergeCell ref="C203:C210"/>
    <mergeCell ref="B187:B194"/>
    <mergeCell ref="A187:A194"/>
    <mergeCell ref="B195:B202"/>
    <mergeCell ref="B203:B210"/>
    <mergeCell ref="A195:A202"/>
    <mergeCell ref="A203:A210"/>
    <mergeCell ref="D187:D194"/>
    <mergeCell ref="D195:D202"/>
    <mergeCell ref="A224:A231"/>
    <mergeCell ref="A232:A239"/>
    <mergeCell ref="A240:A247"/>
    <mergeCell ref="A248:A255"/>
    <mergeCell ref="B224:B231"/>
    <mergeCell ref="B232:B239"/>
    <mergeCell ref="C224:C231"/>
    <mergeCell ref="C232:C239"/>
    <mergeCell ref="D224:D231"/>
    <mergeCell ref="D232:D239"/>
    <mergeCell ref="E224:E231"/>
    <mergeCell ref="E232:E239"/>
    <mergeCell ref="B240:B247"/>
    <mergeCell ref="B248:B255"/>
    <mergeCell ref="C240:C247"/>
    <mergeCell ref="C248:C255"/>
    <mergeCell ref="D240:D247"/>
    <mergeCell ref="D248:D255"/>
    <mergeCell ref="E240:E247"/>
    <mergeCell ref="E248:E255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8" r:id="rId1"/>
  <headerFooter alignWithMargins="0">
    <oddHeader>&amp;L&amp;F&amp;R&amp;A</oddHeader>
  </headerFooter>
  <rowBreaks count="6" manualBreakCount="6">
    <brk id="42" max="9" man="1"/>
    <brk id="78" max="9" man="1"/>
    <brk id="170" max="9" man="1"/>
    <brk id="211" max="9" man="1"/>
    <brk id="255" max="9" man="1"/>
    <brk id="2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2009-05-13T06:41:07Z</cp:lastPrinted>
  <dcterms:created xsi:type="dcterms:W3CDTF">2007-11-22T14:21:40Z</dcterms:created>
  <dcterms:modified xsi:type="dcterms:W3CDTF">2009-05-13T10:30:13Z</dcterms:modified>
  <cp:category/>
  <cp:version/>
  <cp:contentType/>
  <cp:contentStatus/>
</cp:coreProperties>
</file>