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'Foglio1'!$A$1:$F$24</definedName>
  </definedNames>
  <calcPr fullCalcOnLoad="1"/>
</workbook>
</file>

<file path=xl/sharedStrings.xml><?xml version="1.0" encoding="utf-8"?>
<sst xmlns="http://schemas.openxmlformats.org/spreadsheetml/2006/main" count="30" uniqueCount="30">
  <si>
    <t>LAVORI A  BASE D'ASTA</t>
  </si>
  <si>
    <t xml:space="preserve">PROGETTO </t>
  </si>
  <si>
    <t>CONTRATTO</t>
  </si>
  <si>
    <t>Importo lavori</t>
  </si>
  <si>
    <t>oneri per la sicurezza</t>
  </si>
  <si>
    <t>opere in economia</t>
  </si>
  <si>
    <t>A</t>
  </si>
  <si>
    <t>TOTALE LAVORI</t>
  </si>
  <si>
    <t>B</t>
  </si>
  <si>
    <t>SOMME A DISPOSIZIONE</t>
  </si>
  <si>
    <t>Imprevisti</t>
  </si>
  <si>
    <t>importo totale somme a disposizione</t>
  </si>
  <si>
    <t>A+B</t>
  </si>
  <si>
    <t>Totale generale</t>
  </si>
  <si>
    <t>Lavori in economia</t>
  </si>
  <si>
    <t>Economia su iva 10%</t>
  </si>
  <si>
    <t>Accantonamenti art. 133 D.Lgs.163/06</t>
  </si>
  <si>
    <t>Iva 20% su lavori in economia rilievi,ecc</t>
  </si>
  <si>
    <t>rilievi, indagini accertamenti</t>
  </si>
  <si>
    <t>Iva 10% per lavori a base d'asta</t>
  </si>
  <si>
    <t>spese per pubblicità ed opere artistiche</t>
  </si>
  <si>
    <t>ribasso d'asta  21,00%</t>
  </si>
  <si>
    <t>QUADRO ECONOMICO MODULATO</t>
  </si>
  <si>
    <t>Roma - lavori di Manutenzione ordinaria palazzi e sedi provinciali storiche</t>
  </si>
  <si>
    <t>Progettazione art.92 D.Lgs. 163/2006 (0,50%))</t>
  </si>
  <si>
    <t>Economie 1,50% art. 61 co.7/bis L. 133/2008</t>
  </si>
  <si>
    <r>
      <t xml:space="preserve">Affidamento diretto </t>
    </r>
    <r>
      <rPr>
        <b/>
        <sz val="10"/>
        <rFont val="Arial"/>
        <family val="2"/>
      </rPr>
      <t>Parsifal</t>
    </r>
    <r>
      <rPr>
        <sz val="10"/>
        <rFont val="Arial"/>
        <family val="0"/>
      </rPr>
      <t xml:space="preserve"> con dd 4503 del 10/07/2009 di € 20.000,00 voce B3 del presente quadro economico.</t>
    </r>
  </si>
  <si>
    <t xml:space="preserve">lavori di risanamento murature e pavimentazioni per infiltrazioni acque piovane con DD 7174 del 06/11/2009 Di € 98.000,00 voce B1 e B2 del presente quadro economico  </t>
  </si>
  <si>
    <t xml:space="preserve">1 2 </t>
  </si>
  <si>
    <t>RIMODULAZIONE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</si>
</sst>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wrapText="1"/>
    </xf>
    <xf numFmtId="4" fontId="0" fillId="3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5.00390625" style="0" customWidth="1"/>
    <col min="2" max="2" width="40.421875" style="0" bestFit="1" customWidth="1"/>
    <col min="3" max="3" width="18.8515625" style="0" customWidth="1"/>
    <col min="4" max="4" width="24.7109375" style="0" customWidth="1"/>
    <col min="5" max="5" width="18.7109375" style="0" customWidth="1"/>
    <col min="6" max="6" width="11.57421875" style="0" customWidth="1"/>
  </cols>
  <sheetData>
    <row r="1" spans="1:6" ht="29.25" customHeight="1">
      <c r="A1" s="2"/>
      <c r="B1" s="3" t="s">
        <v>22</v>
      </c>
      <c r="C1" s="4" t="s">
        <v>23</v>
      </c>
      <c r="D1" s="2"/>
      <c r="E1" s="2"/>
      <c r="F1" s="2"/>
    </row>
    <row r="2" spans="1:6" s="1" customFormat="1" ht="12.75">
      <c r="A2" s="5"/>
      <c r="B2" s="5" t="s">
        <v>0</v>
      </c>
      <c r="C2" s="5" t="s">
        <v>1</v>
      </c>
      <c r="D2" s="5" t="s">
        <v>2</v>
      </c>
      <c r="E2" s="17" t="s">
        <v>29</v>
      </c>
      <c r="F2" s="17"/>
    </row>
    <row r="3" spans="1:6" ht="12.75">
      <c r="A3" s="2"/>
      <c r="B3" s="2" t="s">
        <v>3</v>
      </c>
      <c r="C3" s="6">
        <v>418800</v>
      </c>
      <c r="D3" s="6">
        <f>C3-D9</f>
        <v>330852</v>
      </c>
      <c r="E3" s="18">
        <f>D3</f>
        <v>330852</v>
      </c>
      <c r="F3" s="6"/>
    </row>
    <row r="4" spans="1:6" ht="12.75">
      <c r="A4" s="2"/>
      <c r="B4" s="2" t="s">
        <v>4</v>
      </c>
      <c r="C4" s="6">
        <v>18850</v>
      </c>
      <c r="D4" s="6">
        <v>18850</v>
      </c>
      <c r="E4" s="18">
        <f>D4</f>
        <v>18850</v>
      </c>
      <c r="F4" s="6"/>
    </row>
    <row r="5" spans="1:6" ht="12.75">
      <c r="A5" s="2"/>
      <c r="B5" s="2" t="s">
        <v>5</v>
      </c>
      <c r="C5" s="6">
        <v>52350</v>
      </c>
      <c r="D5" s="6">
        <v>52350</v>
      </c>
      <c r="E5" s="18">
        <f>D5</f>
        <v>52350</v>
      </c>
      <c r="F5" s="6"/>
    </row>
    <row r="6" spans="1:6" ht="12.75">
      <c r="A6" s="2"/>
      <c r="B6" s="2"/>
      <c r="C6" s="2"/>
      <c r="D6" s="6"/>
      <c r="E6" s="2"/>
      <c r="F6" s="6"/>
    </row>
    <row r="7" spans="1:6" s="1" customFormat="1" ht="12.75">
      <c r="A7" s="5" t="s">
        <v>6</v>
      </c>
      <c r="B7" s="5" t="s">
        <v>7</v>
      </c>
      <c r="C7" s="7">
        <v>490000</v>
      </c>
      <c r="D7" s="7">
        <f>SUM(D3:D6)</f>
        <v>402052</v>
      </c>
      <c r="E7" s="7">
        <f>D7</f>
        <v>402052</v>
      </c>
      <c r="F7" s="7"/>
    </row>
    <row r="8" spans="1:7" ht="12.75">
      <c r="A8" s="2"/>
      <c r="B8" s="2"/>
      <c r="C8" s="2"/>
      <c r="D8" s="2"/>
      <c r="E8" s="2"/>
      <c r="F8" s="6"/>
      <c r="G8" s="8"/>
    </row>
    <row r="9" spans="1:7" ht="12.75">
      <c r="A9" s="2"/>
      <c r="B9" s="2" t="s">
        <v>21</v>
      </c>
      <c r="C9" s="2"/>
      <c r="D9" s="6">
        <f>C3*21%</f>
        <v>87948</v>
      </c>
      <c r="E9" s="6">
        <f>D9</f>
        <v>87948</v>
      </c>
      <c r="F9" s="6"/>
      <c r="G9" s="8"/>
    </row>
    <row r="10" spans="1:6" ht="12.75">
      <c r="A10" s="2"/>
      <c r="B10" s="2" t="s">
        <v>15</v>
      </c>
      <c r="C10" s="2"/>
      <c r="D10" s="6">
        <f>C19-D19</f>
        <v>8794.799999999996</v>
      </c>
      <c r="E10" s="6">
        <f>D10</f>
        <v>8794.799999999996</v>
      </c>
      <c r="F10" s="6"/>
    </row>
    <row r="11" spans="1:6" ht="12.75">
      <c r="A11" s="2"/>
      <c r="B11" s="2"/>
      <c r="C11" s="2"/>
      <c r="D11" s="6"/>
      <c r="E11" s="2"/>
      <c r="F11" s="6"/>
    </row>
    <row r="12" spans="1:6" s="1" customFormat="1" ht="12.75">
      <c r="A12" s="5" t="s">
        <v>8</v>
      </c>
      <c r="B12" s="5" t="s">
        <v>9</v>
      </c>
      <c r="C12" s="5"/>
      <c r="D12" s="5"/>
      <c r="E12" s="5"/>
      <c r="F12" s="6"/>
    </row>
    <row r="13" spans="1:7" ht="12.75">
      <c r="A13" s="13">
        <v>1</v>
      </c>
      <c r="B13" s="13" t="s">
        <v>14</v>
      </c>
      <c r="C13" s="15">
        <v>49000</v>
      </c>
      <c r="D13" s="15">
        <v>49000</v>
      </c>
      <c r="E13" s="6">
        <f>D13+D18+D20+D21</f>
        <v>82200</v>
      </c>
      <c r="F13" s="6"/>
      <c r="G13" s="8"/>
    </row>
    <row r="14" spans="1:7" ht="12.75">
      <c r="A14" s="13">
        <v>2</v>
      </c>
      <c r="B14" s="13" t="s">
        <v>10</v>
      </c>
      <c r="C14" s="15">
        <v>49000</v>
      </c>
      <c r="D14" s="15">
        <v>49000</v>
      </c>
      <c r="E14" s="6">
        <f>D14</f>
        <v>49000</v>
      </c>
      <c r="F14" s="6"/>
      <c r="G14" s="8"/>
    </row>
    <row r="15" spans="1:7" ht="12.75">
      <c r="A15" s="12">
        <v>3</v>
      </c>
      <c r="B15" s="12" t="s">
        <v>18</v>
      </c>
      <c r="C15" s="11">
        <v>20000</v>
      </c>
      <c r="D15" s="11">
        <v>20000</v>
      </c>
      <c r="E15" s="6">
        <f>D15</f>
        <v>20000</v>
      </c>
      <c r="F15" s="6"/>
      <c r="G15" s="8"/>
    </row>
    <row r="16" spans="1:6" ht="12.75">
      <c r="A16" s="2">
        <v>4</v>
      </c>
      <c r="B16" s="2" t="s">
        <v>24</v>
      </c>
      <c r="C16" s="8">
        <v>2450</v>
      </c>
      <c r="D16" s="6">
        <v>2450</v>
      </c>
      <c r="E16" s="6">
        <f>D16</f>
        <v>2450</v>
      </c>
      <c r="F16" s="6"/>
    </row>
    <row r="17" spans="1:7" ht="12.75">
      <c r="A17" s="2">
        <v>5</v>
      </c>
      <c r="B17" s="2" t="s">
        <v>25</v>
      </c>
      <c r="C17" s="6">
        <v>7350</v>
      </c>
      <c r="D17" s="6">
        <v>7350</v>
      </c>
      <c r="E17" s="6">
        <f>D17</f>
        <v>7350</v>
      </c>
      <c r="F17" s="6"/>
      <c r="G17" s="16"/>
    </row>
    <row r="18" spans="1:6" ht="12.75">
      <c r="A18" s="2">
        <v>6</v>
      </c>
      <c r="B18" s="2" t="s">
        <v>20</v>
      </c>
      <c r="C18" s="6">
        <v>8000</v>
      </c>
      <c r="D18" s="6">
        <v>8000</v>
      </c>
      <c r="E18" s="2">
        <v>0</v>
      </c>
      <c r="F18" s="6"/>
    </row>
    <row r="19" spans="1:6" ht="12.75">
      <c r="A19" s="2">
        <v>7</v>
      </c>
      <c r="B19" s="2" t="s">
        <v>19</v>
      </c>
      <c r="C19" s="6">
        <v>49000</v>
      </c>
      <c r="D19" s="6">
        <f>D7*10%</f>
        <v>40205.200000000004</v>
      </c>
      <c r="E19" s="6">
        <f>D19</f>
        <v>40205.200000000004</v>
      </c>
      <c r="F19" s="6"/>
    </row>
    <row r="20" spans="1:6" ht="12.75">
      <c r="A20" s="2">
        <v>8</v>
      </c>
      <c r="B20" s="2" t="s">
        <v>16</v>
      </c>
      <c r="C20" s="6">
        <v>9800</v>
      </c>
      <c r="D20" s="6">
        <v>9800</v>
      </c>
      <c r="E20" s="2">
        <v>0</v>
      </c>
      <c r="F20" s="6"/>
    </row>
    <row r="21" spans="1:6" ht="12.75">
      <c r="A21" s="2">
        <v>9</v>
      </c>
      <c r="B21" s="2" t="s">
        <v>17</v>
      </c>
      <c r="C21" s="6">
        <v>15400</v>
      </c>
      <c r="D21" s="6">
        <v>15400</v>
      </c>
      <c r="E21" s="6">
        <v>0</v>
      </c>
      <c r="F21" s="6"/>
    </row>
    <row r="22" spans="1:6" ht="12.75">
      <c r="A22" s="2"/>
      <c r="B22" s="2" t="s">
        <v>11</v>
      </c>
      <c r="C22" s="6">
        <f>SUM(C13:C21)</f>
        <v>210000</v>
      </c>
      <c r="D22" s="6">
        <f>SUM(D9:D21)</f>
        <v>297948</v>
      </c>
      <c r="E22" s="6">
        <f>SUM(E9:E21)</f>
        <v>297948</v>
      </c>
      <c r="F22" s="6"/>
    </row>
    <row r="23" spans="1:6" ht="12.75">
      <c r="A23" s="2"/>
      <c r="B23" s="2"/>
      <c r="C23" s="2"/>
      <c r="D23" s="2"/>
      <c r="E23" s="2"/>
      <c r="F23" s="6"/>
    </row>
    <row r="24" spans="1:6" s="1" customFormat="1" ht="12.75">
      <c r="A24" s="5" t="s">
        <v>12</v>
      </c>
      <c r="B24" s="5" t="s">
        <v>13</v>
      </c>
      <c r="C24" s="7">
        <v>700000</v>
      </c>
      <c r="D24" s="7">
        <f>D7+D22</f>
        <v>700000</v>
      </c>
      <c r="E24" s="7">
        <f>E7+E22</f>
        <v>700000</v>
      </c>
      <c r="F24" s="6"/>
    </row>
    <row r="25" spans="1:6" ht="12.75">
      <c r="A25" s="2"/>
      <c r="B25" s="2"/>
      <c r="C25" s="2"/>
      <c r="D25" s="2"/>
      <c r="E25" s="2"/>
      <c r="F25" s="2"/>
    </row>
    <row r="26" spans="1:6" ht="38.25">
      <c r="A26" s="12">
        <v>3</v>
      </c>
      <c r="B26" s="10" t="s">
        <v>26</v>
      </c>
      <c r="C26" s="11">
        <v>20000</v>
      </c>
      <c r="D26" s="2"/>
      <c r="E26" s="2"/>
      <c r="F26" s="2"/>
    </row>
    <row r="27" spans="1:6" ht="51">
      <c r="A27" s="13" t="s">
        <v>28</v>
      </c>
      <c r="B27" s="14" t="s">
        <v>27</v>
      </c>
      <c r="C27" s="15">
        <v>98000</v>
      </c>
      <c r="D27" s="2"/>
      <c r="E27" s="2"/>
      <c r="F27" s="2"/>
    </row>
    <row r="28" ht="12.75">
      <c r="B28" s="9"/>
    </row>
    <row r="29" spans="2:5" ht="12.75">
      <c r="B29" s="9"/>
      <c r="D29" s="8"/>
      <c r="E29" s="8">
        <f>E13-D13</f>
        <v>33200</v>
      </c>
    </row>
    <row r="30" ht="12.75">
      <c r="B30" s="9"/>
    </row>
    <row r="31" ht="12.75">
      <c r="B31" s="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2010-04-28T10:24:42Z</cp:lastPrinted>
  <dcterms:created xsi:type="dcterms:W3CDTF">1996-11-05T10:16:36Z</dcterms:created>
  <dcterms:modified xsi:type="dcterms:W3CDTF">2010-04-28T10:26:55Z</dcterms:modified>
  <cp:category/>
  <cp:version/>
  <cp:contentType/>
  <cp:contentStatus/>
</cp:coreProperties>
</file>