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clusione prim scad" sheetId="1" r:id="rId1"/>
  </sheets>
  <definedNames>
    <definedName name="_xlnm.Print_Area" localSheetId="0">'Inclusione prim scad'!$A$1:$J$227</definedName>
  </definedNames>
  <calcPr fullCalcOnLoad="1"/>
</workbook>
</file>

<file path=xl/sharedStrings.xml><?xml version="1.0" encoding="utf-8"?>
<sst xmlns="http://schemas.openxmlformats.org/spreadsheetml/2006/main" count="673" uniqueCount="94">
  <si>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</si>
  <si>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</si>
  <si>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</si>
  <si>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</si>
  <si>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</si>
  <si>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</si>
  <si>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</si>
  <si>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</si>
  <si>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</si>
  <si>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Cdr DP0301</t>
  </si>
  <si>
    <t>Cdc DP0300</t>
  </si>
  <si>
    <t>articolo FSE</t>
  </si>
  <si>
    <t>articolo LAV</t>
  </si>
  <si>
    <t>articolo REG</t>
  </si>
  <si>
    <t>Azioni</t>
  </si>
  <si>
    <t>Form</t>
  </si>
  <si>
    <t>No Form</t>
  </si>
  <si>
    <t>Impegni</t>
  </si>
  <si>
    <t>Prenotazioni</t>
  </si>
  <si>
    <t xml:space="preserve">Progetti della Linea 1 ammessi a finanziamento </t>
  </si>
  <si>
    <t xml:space="preserve">Progetti della Linea 2 ammessi a finanziamento </t>
  </si>
  <si>
    <t>En.A.I.P. Lazio</t>
  </si>
  <si>
    <t xml:space="preserve">Progetti della Linea 4 ammessi a finanziamento </t>
  </si>
  <si>
    <t>Prenotazione</t>
  </si>
  <si>
    <t>Riepilogo impegni e prenotazioni</t>
  </si>
  <si>
    <t>Totali</t>
  </si>
  <si>
    <t>POR - Programma Operativo del Fondo Sociale Europeo - Obiettivo 2 - Competitività regionale e Occupazione Regione Lazio 2007 / 2013 
PET - Piano Esecutivo Triennale Provincia di Roma 2008 / 2010  Asse “III” - Inclusione Sociale  - Obiettivo Specifico “g”
Avviso Pubblico “C” - per la presentazione di proposte progettuali finalizzate al contrasto della discriminazione nel mercato del lavoro “Interventi per l’inclusione sociale”  -  D.D.  R.U. n. 8123 del 18/12/2008 e D.D. R.U. 978 del 26/02/2009</t>
  </si>
  <si>
    <t>Determinazione Dirigenziale R.U. n. 3502 del 29/05/2009 e n. 3503 del 29/05/2009  ALLEGATO C - PROGETTI AMMESSI CON IMPEGNI FINANZIARI</t>
  </si>
  <si>
    <t>"g"</t>
  </si>
  <si>
    <t>INC 106</t>
  </si>
  <si>
    <t>Arciconfraternita del SS. Sacramento, Maria SS. e S. Gregorio Taumaturgo della Caritas Diocesana di Roma</t>
  </si>
  <si>
    <t>Open Door: percorso formativo per l'apprendimento del linguaggio digitale e azioni integrate per l'inserimento lavorativo dei cittadini immigrati</t>
  </si>
  <si>
    <t>Fondi 2008 Ob. Sp. "g"</t>
  </si>
  <si>
    <t>Capitolo PORINC</t>
  </si>
  <si>
    <t>Ob. Sp. "g" 2008</t>
  </si>
  <si>
    <t>Ob. Sp. "g" 2010</t>
  </si>
  <si>
    <t>INC 105</t>
  </si>
  <si>
    <t>CFP "Rosmini" - Comune di Tivoli</t>
  </si>
  <si>
    <t>Acquisizione di competenze di base in Lingua Italiana dei Segni - LIS (Primo Livello)</t>
  </si>
  <si>
    <t xml:space="preserve">Segue Progetti della Linea 1 ammessi a finanziamento </t>
  </si>
  <si>
    <t>INC 114</t>
  </si>
  <si>
    <t>Unico Consulting S.r.l.</t>
  </si>
  <si>
    <t>Informatica per il superamento del Digital Divide</t>
  </si>
  <si>
    <t>INC 117</t>
  </si>
  <si>
    <t>Centro Regionale S. Alessio Margherita di Savoia per i Ciechi</t>
  </si>
  <si>
    <t>Corso di informatica per persone non vedenti ed ipovedenti, 1° livello</t>
  </si>
  <si>
    <t>INC 111</t>
  </si>
  <si>
    <t>Inclusion@</t>
  </si>
  <si>
    <t>Comune di Roma - Dipartimento XIV -
 III U.O. - Formazione Professionale - CFP IQBAL MASIH</t>
  </si>
  <si>
    <t xml:space="preserve">Segue Progetti della Linea 2 ammessi a finanziamento </t>
  </si>
  <si>
    <t>INC 212</t>
  </si>
  <si>
    <t>Tecno Service Cooperativa Sociale</t>
  </si>
  <si>
    <t>Per Gaia</t>
  </si>
  <si>
    <t>INC 214</t>
  </si>
  <si>
    <t>Operaio Edile</t>
  </si>
  <si>
    <t>INC 204</t>
  </si>
  <si>
    <t>ATI: Service Lazio 2000 Società Consortile a.r.l. + Consorzio Platone Società Cooperativa Onlus</t>
  </si>
  <si>
    <t>Bada Bene</t>
  </si>
  <si>
    <t>INC 222</t>
  </si>
  <si>
    <t>ATS: CEFME + Reseda Onlus + Cooperativa Sociale Programma Integra a.r.l.</t>
  </si>
  <si>
    <t>Installatore manutentore impianti solari</t>
  </si>
  <si>
    <t xml:space="preserve">Progetto della Linea 3 ammesso a finanziamento </t>
  </si>
  <si>
    <t>Fondi 2010 Ob. Sp. "g"</t>
  </si>
  <si>
    <t>INC 202</t>
  </si>
  <si>
    <t>ATI: SPEHA FRESIA Società Coop. + Data Coop Società Cooperativa Sociale a.r.l.</t>
  </si>
  <si>
    <t>Impresum Rom (l'impronta Rom)</t>
  </si>
  <si>
    <t>INC 205</t>
  </si>
  <si>
    <t>ATI: S. Onofrio Coop. Sociale Onlus + Associazione Città Visibile Onlus + Arci Solidarietà Onlus</t>
  </si>
  <si>
    <t>Percorso di formazione ed orientamento per l'inclusione socio lavorativa dei Rom</t>
  </si>
  <si>
    <t>INC 221</t>
  </si>
  <si>
    <t>Iris T&amp;O - Tecnologie e Organizzazione</t>
  </si>
  <si>
    <t>Operatore di macchine industriali</t>
  </si>
  <si>
    <t>INC 301</t>
  </si>
  <si>
    <t>ATS: L'APIS Società Cooperativa Sociale + Associazione CNOS-FAP  Regione Lazio + Arci nuova associazione</t>
  </si>
  <si>
    <t>La Scuola della seconda opportunità 10° anno - Edizione 2009 2010</t>
  </si>
  <si>
    <t>INC 407</t>
  </si>
  <si>
    <t>Cooperativa Operatori Sociali</t>
  </si>
  <si>
    <t>Corso di formazione per l'intervento sull'alcolismo, sulle polidipendenze e sulle doppie diagnosi</t>
  </si>
  <si>
    <t>INC 414</t>
  </si>
  <si>
    <t>Mediatore culturale in ambiente carcerario</t>
  </si>
  <si>
    <t>INC 402</t>
  </si>
  <si>
    <t>Associazione Capodarco Roma Formazione onlus</t>
  </si>
  <si>
    <t>Corso di qualifica per Mediatore Interculturale</t>
  </si>
  <si>
    <t>INC 405</t>
  </si>
  <si>
    <t>ATS composta da: I.I.S. Renato Cartesio di Olevano Romano + Form.azione s.r.l.</t>
  </si>
  <si>
    <t>Animatore di reti locali a supporto dell'integrazione interculturale e protezione sociale</t>
  </si>
  <si>
    <t>INC 404</t>
  </si>
  <si>
    <t>Cirps Consortium</t>
  </si>
  <si>
    <t>La valigetta del mediatore culturale</t>
  </si>
  <si>
    <t>Ob…..  e.f. 2010</t>
  </si>
  <si>
    <t>Ob. ….  e.f. 2010</t>
  </si>
  <si>
    <t>Ob. ….. e.f. 2010</t>
  </si>
  <si>
    <t>Totale impegni e prenotazioni PORINC Ob. Sp. "g"</t>
  </si>
  <si>
    <t>Ob. 153  e.f.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</si>
</sst>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4" fontId="3" fillId="0" borderId="0" xfId="17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2" fillId="0" borderId="0" xfId="17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4" fillId="0" borderId="14" xfId="17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3" fillId="0" borderId="16" xfId="17" applyFont="1" applyFill="1" applyBorder="1" applyAlignment="1">
      <alignment horizontal="center" vertical="center" wrapText="1"/>
    </xf>
    <xf numFmtId="44" fontId="3" fillId="0" borderId="14" xfId="17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9" xfId="17" applyFont="1" applyBorder="1" applyAlignment="1">
      <alignment horizontal="center" vertical="center" wrapText="1"/>
    </xf>
    <xf numFmtId="44" fontId="3" fillId="0" borderId="15" xfId="17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4" fillId="0" borderId="14" xfId="17" applyFont="1" applyFill="1" applyBorder="1" applyAlignment="1">
      <alignment horizontal="center" vertical="center" wrapText="1"/>
    </xf>
    <xf numFmtId="44" fontId="4" fillId="0" borderId="21" xfId="17" applyFont="1" applyFill="1" applyBorder="1" applyAlignment="1">
      <alignment horizontal="center" vertical="center" wrapText="1"/>
    </xf>
    <xf numFmtId="44" fontId="4" fillId="0" borderId="3" xfId="17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8" xfId="17" applyFont="1" applyFill="1" applyBorder="1" applyAlignment="1">
      <alignment horizontal="center" vertical="center" wrapText="1"/>
    </xf>
    <xf numFmtId="44" fontId="3" fillId="0" borderId="6" xfId="17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4" fillId="0" borderId="16" xfId="17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3"/>
  <sheetViews>
    <sheetView tabSelected="1" zoomScaleSheetLayoutView="100" workbookViewId="0" topLeftCell="A181">
      <selection activeCell="I217" sqref="I217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1.8515625" style="0" customWidth="1"/>
    <col min="8" max="8" width="14.14062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2" spans="1:10" ht="12.75">
      <c r="A2" s="99" t="s">
        <v>26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2.75">
      <c r="A3" s="102"/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2.75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2.75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12.75">
      <c r="A7" s="111" t="s">
        <v>27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0" ht="10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1.25" customHeight="1">
      <c r="A9" s="93" t="s">
        <v>19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7.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20" s="8" customFormat="1" ht="19.5" customHeight="1" thickBot="1">
      <c r="A11" s="18" t="s">
        <v>8</v>
      </c>
      <c r="B11" s="20" t="s">
        <v>7</v>
      </c>
      <c r="C11" s="18" t="s">
        <v>3</v>
      </c>
      <c r="D11" s="18" t="s">
        <v>2</v>
      </c>
      <c r="E11" s="18" t="s">
        <v>1</v>
      </c>
      <c r="F11" s="10" t="s">
        <v>14</v>
      </c>
      <c r="G11" s="10" t="s">
        <v>14</v>
      </c>
      <c r="H11" s="20" t="s">
        <v>4</v>
      </c>
      <c r="I11" s="20" t="s">
        <v>5</v>
      </c>
      <c r="J11" s="20" t="s">
        <v>6</v>
      </c>
      <c r="K11" s="12"/>
      <c r="R11" s="9"/>
      <c r="S11" s="9"/>
      <c r="T11" s="9"/>
    </row>
    <row r="12" spans="1:20" ht="12.75" customHeight="1">
      <c r="A12" s="58">
        <v>1</v>
      </c>
      <c r="B12" s="58" t="s">
        <v>28</v>
      </c>
      <c r="C12" s="64" t="s">
        <v>29</v>
      </c>
      <c r="D12" s="69" t="s">
        <v>30</v>
      </c>
      <c r="E12" s="69" t="s">
        <v>31</v>
      </c>
      <c r="F12" s="94">
        <v>605274</v>
      </c>
      <c r="G12" s="56">
        <v>51200</v>
      </c>
      <c r="H12" s="15" t="s">
        <v>33</v>
      </c>
      <c r="I12" s="15" t="s">
        <v>33</v>
      </c>
      <c r="J12" s="15" t="s">
        <v>33</v>
      </c>
      <c r="K12" s="1"/>
      <c r="L12" s="22"/>
      <c r="R12" s="3"/>
      <c r="S12" s="3"/>
      <c r="T12" s="3"/>
    </row>
    <row r="13" spans="1:20" ht="12.75" customHeight="1">
      <c r="A13" s="59"/>
      <c r="B13" s="59"/>
      <c r="C13" s="64"/>
      <c r="D13" s="69"/>
      <c r="E13" s="69"/>
      <c r="F13" s="95"/>
      <c r="G13" s="57"/>
      <c r="H13" s="13" t="s">
        <v>11</v>
      </c>
      <c r="I13" s="14" t="s">
        <v>12</v>
      </c>
      <c r="J13" s="14" t="s">
        <v>13</v>
      </c>
      <c r="K13" s="1"/>
      <c r="R13" s="3"/>
      <c r="S13" s="3"/>
      <c r="T13" s="3"/>
    </row>
    <row r="14" spans="1:20" ht="12.75" customHeight="1">
      <c r="A14" s="59"/>
      <c r="B14" s="59"/>
      <c r="C14" s="64"/>
      <c r="D14" s="69"/>
      <c r="E14" s="69"/>
      <c r="F14" s="95"/>
      <c r="G14" s="57"/>
      <c r="H14" s="21">
        <f>$G$12*50/100</f>
        <v>25600</v>
      </c>
      <c r="I14" s="21">
        <f>$G$12*48.36037153965/100</f>
        <v>24760.5102283008</v>
      </c>
      <c r="J14" s="21">
        <f>$G$12*1.63962846035/100</f>
        <v>839.4897716991999</v>
      </c>
      <c r="K14" s="11"/>
      <c r="R14" s="3"/>
      <c r="S14" s="3"/>
      <c r="T14" s="3"/>
    </row>
    <row r="15" spans="1:20" ht="12.75" customHeight="1">
      <c r="A15" s="59"/>
      <c r="B15" s="59"/>
      <c r="C15" s="64"/>
      <c r="D15" s="69"/>
      <c r="E15" s="69"/>
      <c r="F15" s="96" t="s">
        <v>15</v>
      </c>
      <c r="G15" s="57"/>
      <c r="H15" s="7" t="s">
        <v>9</v>
      </c>
      <c r="I15" s="17" t="s">
        <v>9</v>
      </c>
      <c r="J15" s="17" t="s">
        <v>9</v>
      </c>
      <c r="K15" s="11"/>
      <c r="R15" s="3"/>
      <c r="S15" s="3"/>
      <c r="T15" s="3"/>
    </row>
    <row r="16" spans="1:20" ht="12.75" customHeight="1">
      <c r="A16" s="59"/>
      <c r="B16" s="59"/>
      <c r="C16" s="64"/>
      <c r="D16" s="69"/>
      <c r="E16" s="69"/>
      <c r="F16" s="96"/>
      <c r="G16" s="57"/>
      <c r="H16" s="13" t="s">
        <v>10</v>
      </c>
      <c r="I16" s="14" t="s">
        <v>10</v>
      </c>
      <c r="J16" s="14" t="s">
        <v>10</v>
      </c>
      <c r="K16" s="2"/>
      <c r="R16" s="4"/>
      <c r="S16" s="4"/>
      <c r="T16" s="4"/>
    </row>
    <row r="17" spans="1:20" ht="12.75" customHeight="1">
      <c r="A17" s="59"/>
      <c r="B17" s="59"/>
      <c r="C17" s="64"/>
      <c r="D17" s="69"/>
      <c r="E17" s="69"/>
      <c r="F17" s="96"/>
      <c r="G17" s="82" t="s">
        <v>32</v>
      </c>
      <c r="H17" s="13" t="s">
        <v>0</v>
      </c>
      <c r="I17" s="14" t="s">
        <v>0</v>
      </c>
      <c r="J17" s="14" t="s">
        <v>0</v>
      </c>
      <c r="K17" s="2"/>
      <c r="R17" s="4"/>
      <c r="S17" s="4"/>
      <c r="T17" s="4"/>
    </row>
    <row r="18" spans="1:20" ht="12.75" customHeight="1" thickBot="1">
      <c r="A18" s="59"/>
      <c r="B18" s="59"/>
      <c r="C18" s="64"/>
      <c r="D18" s="69"/>
      <c r="E18" s="69"/>
      <c r="F18" s="97"/>
      <c r="G18" s="83"/>
      <c r="H18" s="50" t="s">
        <v>93</v>
      </c>
      <c r="I18" s="50" t="s">
        <v>93</v>
      </c>
      <c r="J18" s="50" t="s">
        <v>93</v>
      </c>
      <c r="K18" s="1"/>
      <c r="R18" s="3"/>
      <c r="S18" s="3"/>
      <c r="T18" s="3"/>
    </row>
    <row r="19" spans="1:20" ht="12.75" customHeight="1">
      <c r="A19" s="59"/>
      <c r="B19" s="59"/>
      <c r="C19" s="64"/>
      <c r="D19" s="69"/>
      <c r="E19" s="69"/>
      <c r="F19" s="94">
        <v>605275</v>
      </c>
      <c r="G19" s="56">
        <v>12092</v>
      </c>
      <c r="H19" s="15" t="s">
        <v>33</v>
      </c>
      <c r="I19" s="15" t="s">
        <v>33</v>
      </c>
      <c r="J19" s="15" t="s">
        <v>33</v>
      </c>
      <c r="K19" s="5"/>
      <c r="R19" s="3"/>
      <c r="S19" s="3"/>
      <c r="T19" s="3"/>
    </row>
    <row r="20" spans="1:20" ht="12.75" customHeight="1">
      <c r="A20" s="59"/>
      <c r="B20" s="59"/>
      <c r="C20" s="64"/>
      <c r="D20" s="69"/>
      <c r="E20" s="69"/>
      <c r="F20" s="95"/>
      <c r="G20" s="57"/>
      <c r="H20" s="13" t="s">
        <v>11</v>
      </c>
      <c r="I20" s="14" t="s">
        <v>12</v>
      </c>
      <c r="J20" s="14" t="s">
        <v>13</v>
      </c>
      <c r="K20" s="5"/>
      <c r="R20" s="3"/>
      <c r="S20" s="3"/>
      <c r="T20" s="3"/>
    </row>
    <row r="21" spans="1:20" ht="12.75" customHeight="1">
      <c r="A21" s="59"/>
      <c r="B21" s="59"/>
      <c r="C21" s="64"/>
      <c r="D21" s="69"/>
      <c r="E21" s="69"/>
      <c r="F21" s="95"/>
      <c r="G21" s="57"/>
      <c r="H21" s="21">
        <f>$G$19*50/100</f>
        <v>6046</v>
      </c>
      <c r="I21" s="21">
        <f>$G$19*48.36037153965/100</f>
        <v>5847.7361265744785</v>
      </c>
      <c r="J21" s="21">
        <f>$G$19*1.63962846035/100</f>
        <v>198.263873425522</v>
      </c>
      <c r="K21" s="11"/>
      <c r="R21" s="3"/>
      <c r="S21" s="3"/>
      <c r="T21" s="3"/>
    </row>
    <row r="22" spans="1:20" ht="12.75" customHeight="1">
      <c r="A22" s="59"/>
      <c r="B22" s="59"/>
      <c r="C22" s="64"/>
      <c r="D22" s="69"/>
      <c r="E22" s="69"/>
      <c r="F22" s="96" t="s">
        <v>16</v>
      </c>
      <c r="G22" s="57"/>
      <c r="H22" s="7" t="s">
        <v>9</v>
      </c>
      <c r="I22" s="17" t="s">
        <v>9</v>
      </c>
      <c r="J22" s="17" t="s">
        <v>9</v>
      </c>
      <c r="K22" s="11"/>
      <c r="R22" s="3"/>
      <c r="S22" s="3"/>
      <c r="T22" s="3"/>
    </row>
    <row r="23" spans="1:20" ht="12.75" customHeight="1">
      <c r="A23" s="59"/>
      <c r="B23" s="59"/>
      <c r="C23" s="64"/>
      <c r="D23" s="69"/>
      <c r="E23" s="69"/>
      <c r="F23" s="96"/>
      <c r="G23" s="57"/>
      <c r="H23" s="13" t="s">
        <v>10</v>
      </c>
      <c r="I23" s="14" t="s">
        <v>10</v>
      </c>
      <c r="J23" s="14" t="s">
        <v>10</v>
      </c>
      <c r="K23" s="6"/>
      <c r="R23" s="4"/>
      <c r="S23" s="4"/>
      <c r="T23" s="4"/>
    </row>
    <row r="24" spans="1:20" ht="12.75" customHeight="1">
      <c r="A24" s="59"/>
      <c r="B24" s="59"/>
      <c r="C24" s="64"/>
      <c r="D24" s="69"/>
      <c r="E24" s="69"/>
      <c r="F24" s="96"/>
      <c r="G24" s="82" t="s">
        <v>32</v>
      </c>
      <c r="H24" s="13" t="s">
        <v>0</v>
      </c>
      <c r="I24" s="14" t="s">
        <v>0</v>
      </c>
      <c r="J24" s="14" t="s">
        <v>0</v>
      </c>
      <c r="K24" s="6"/>
      <c r="L24" s="22"/>
      <c r="R24" s="4"/>
      <c r="S24" s="4"/>
      <c r="T24" s="4"/>
    </row>
    <row r="25" spans="1:20" ht="12.75" customHeight="1" thickBot="1">
      <c r="A25" s="60"/>
      <c r="B25" s="60"/>
      <c r="C25" s="58"/>
      <c r="D25" s="70"/>
      <c r="E25" s="70"/>
      <c r="F25" s="97"/>
      <c r="G25" s="83"/>
      <c r="H25" s="50" t="s">
        <v>93</v>
      </c>
      <c r="I25" s="50" t="s">
        <v>93</v>
      </c>
      <c r="J25" s="50" t="s">
        <v>93</v>
      </c>
      <c r="K25" s="1"/>
      <c r="R25" s="3"/>
      <c r="S25" s="3"/>
      <c r="T25" s="3"/>
    </row>
    <row r="26" spans="1:20" ht="12.75" customHeight="1">
      <c r="A26" s="59">
        <v>2</v>
      </c>
      <c r="B26" s="59" t="s">
        <v>28</v>
      </c>
      <c r="C26" s="64" t="s">
        <v>36</v>
      </c>
      <c r="D26" s="74" t="s">
        <v>37</v>
      </c>
      <c r="E26" s="74" t="s">
        <v>38</v>
      </c>
      <c r="F26" s="94">
        <v>605276</v>
      </c>
      <c r="G26" s="56">
        <v>46080</v>
      </c>
      <c r="H26" s="15" t="s">
        <v>33</v>
      </c>
      <c r="I26" s="15" t="s">
        <v>33</v>
      </c>
      <c r="J26" s="15" t="s">
        <v>33</v>
      </c>
      <c r="K26" s="5"/>
      <c r="R26" s="3"/>
      <c r="S26" s="3"/>
      <c r="T26" s="3"/>
    </row>
    <row r="27" spans="1:20" ht="12.75" customHeight="1">
      <c r="A27" s="59"/>
      <c r="B27" s="59"/>
      <c r="C27" s="64"/>
      <c r="D27" s="74"/>
      <c r="E27" s="74"/>
      <c r="F27" s="95"/>
      <c r="G27" s="57"/>
      <c r="H27" s="13" t="s">
        <v>11</v>
      </c>
      <c r="I27" s="14" t="s">
        <v>12</v>
      </c>
      <c r="J27" s="14" t="s">
        <v>13</v>
      </c>
      <c r="K27" s="5"/>
      <c r="R27" s="3"/>
      <c r="S27" s="3"/>
      <c r="T27" s="3"/>
    </row>
    <row r="28" spans="1:20" ht="12.75" customHeight="1">
      <c r="A28" s="59"/>
      <c r="B28" s="59"/>
      <c r="C28" s="64"/>
      <c r="D28" s="74"/>
      <c r="E28" s="74"/>
      <c r="F28" s="95"/>
      <c r="G28" s="57"/>
      <c r="H28" s="21">
        <f>$G$26*50/100</f>
        <v>23040</v>
      </c>
      <c r="I28" s="21">
        <f>$G$26*48.36037153965/100</f>
        <v>22284.459205470717</v>
      </c>
      <c r="J28" s="21">
        <f>$G$26*1.63962846035/100</f>
        <v>755.54079452928</v>
      </c>
      <c r="K28" s="11"/>
      <c r="R28" s="3"/>
      <c r="S28" s="3"/>
      <c r="T28" s="3"/>
    </row>
    <row r="29" spans="1:20" ht="12.75" customHeight="1">
      <c r="A29" s="59"/>
      <c r="B29" s="59"/>
      <c r="C29" s="64"/>
      <c r="D29" s="74"/>
      <c r="E29" s="74"/>
      <c r="F29" s="96" t="s">
        <v>15</v>
      </c>
      <c r="G29" s="57"/>
      <c r="H29" s="7" t="s">
        <v>9</v>
      </c>
      <c r="I29" s="17" t="s">
        <v>9</v>
      </c>
      <c r="J29" s="17" t="s">
        <v>9</v>
      </c>
      <c r="K29" s="11"/>
      <c r="R29" s="3"/>
      <c r="S29" s="3"/>
      <c r="T29" s="3"/>
    </row>
    <row r="30" spans="1:20" ht="12.75" customHeight="1">
      <c r="A30" s="59"/>
      <c r="B30" s="59"/>
      <c r="C30" s="64"/>
      <c r="D30" s="74"/>
      <c r="E30" s="74"/>
      <c r="F30" s="96"/>
      <c r="G30" s="57"/>
      <c r="H30" s="13" t="s">
        <v>10</v>
      </c>
      <c r="I30" s="14" t="s">
        <v>10</v>
      </c>
      <c r="J30" s="14" t="s">
        <v>10</v>
      </c>
      <c r="K30" s="6"/>
      <c r="L30" s="22"/>
      <c r="R30" s="4"/>
      <c r="S30" s="4"/>
      <c r="T30" s="4"/>
    </row>
    <row r="31" spans="1:20" ht="12.75" customHeight="1">
      <c r="A31" s="59"/>
      <c r="B31" s="59"/>
      <c r="C31" s="64"/>
      <c r="D31" s="74"/>
      <c r="E31" s="74"/>
      <c r="F31" s="96"/>
      <c r="G31" s="82" t="s">
        <v>32</v>
      </c>
      <c r="H31" s="13" t="s">
        <v>0</v>
      </c>
      <c r="I31" s="14" t="s">
        <v>0</v>
      </c>
      <c r="J31" s="14" t="s">
        <v>0</v>
      </c>
      <c r="K31" s="6"/>
      <c r="L31" s="22"/>
      <c r="R31" s="4"/>
      <c r="S31" s="4"/>
      <c r="T31" s="4"/>
    </row>
    <row r="32" spans="1:20" ht="12.75" customHeight="1" thickBot="1">
      <c r="A32" s="60"/>
      <c r="B32" s="60"/>
      <c r="C32" s="64"/>
      <c r="D32" s="74"/>
      <c r="E32" s="74"/>
      <c r="F32" s="97"/>
      <c r="G32" s="83"/>
      <c r="H32" s="50" t="s">
        <v>93</v>
      </c>
      <c r="I32" s="50" t="s">
        <v>93</v>
      </c>
      <c r="J32" s="50" t="s">
        <v>93</v>
      </c>
      <c r="K32" s="1"/>
      <c r="R32" s="3"/>
      <c r="S32" s="3"/>
      <c r="T32" s="3"/>
    </row>
    <row r="33" spans="1:20" ht="6.75" customHeight="1">
      <c r="A33" s="24"/>
      <c r="B33" s="25"/>
      <c r="C33" s="25"/>
      <c r="D33" s="25"/>
      <c r="E33" s="25"/>
      <c r="F33" s="26"/>
      <c r="G33" s="27"/>
      <c r="H33" s="16"/>
      <c r="I33" s="16"/>
      <c r="J33" s="16"/>
      <c r="K33" s="1"/>
      <c r="R33" s="3"/>
      <c r="S33" s="3"/>
      <c r="T33" s="3"/>
    </row>
    <row r="34" spans="1:20" ht="12.75" customHeight="1">
      <c r="A34" s="71" t="s">
        <v>39</v>
      </c>
      <c r="B34" s="72"/>
      <c r="C34" s="72"/>
      <c r="D34" s="72"/>
      <c r="E34" s="72"/>
      <c r="F34" s="72"/>
      <c r="G34" s="72"/>
      <c r="H34" s="72"/>
      <c r="I34" s="72"/>
      <c r="J34" s="52"/>
      <c r="K34" s="1"/>
      <c r="R34" s="3"/>
      <c r="S34" s="3"/>
      <c r="T34" s="3"/>
    </row>
    <row r="35" spans="1:20" ht="6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1"/>
      <c r="R35" s="3"/>
      <c r="S35" s="3"/>
      <c r="T35" s="3"/>
    </row>
    <row r="36" spans="1:20" ht="14.25" customHeight="1" thickBot="1">
      <c r="A36" s="18" t="s">
        <v>8</v>
      </c>
      <c r="B36" s="20" t="s">
        <v>7</v>
      </c>
      <c r="C36" s="18" t="s">
        <v>3</v>
      </c>
      <c r="D36" s="18" t="s">
        <v>2</v>
      </c>
      <c r="E36" s="18" t="s">
        <v>1</v>
      </c>
      <c r="F36" s="10" t="s">
        <v>14</v>
      </c>
      <c r="G36" s="10" t="s">
        <v>14</v>
      </c>
      <c r="H36" s="20" t="s">
        <v>4</v>
      </c>
      <c r="I36" s="20" t="s">
        <v>5</v>
      </c>
      <c r="J36" s="20" t="s">
        <v>6</v>
      </c>
      <c r="K36" s="1"/>
      <c r="R36" s="3"/>
      <c r="S36" s="3"/>
      <c r="T36" s="3"/>
    </row>
    <row r="37" spans="1:20" ht="12.75" customHeight="1">
      <c r="A37" s="58">
        <v>3</v>
      </c>
      <c r="B37" s="64" t="s">
        <v>28</v>
      </c>
      <c r="C37" s="64" t="s">
        <v>40</v>
      </c>
      <c r="D37" s="74" t="s">
        <v>41</v>
      </c>
      <c r="E37" s="74" t="s">
        <v>42</v>
      </c>
      <c r="F37" s="94">
        <v>605277</v>
      </c>
      <c r="G37" s="56">
        <v>34320</v>
      </c>
      <c r="H37" s="15" t="s">
        <v>33</v>
      </c>
      <c r="I37" s="15" t="s">
        <v>33</v>
      </c>
      <c r="J37" s="15" t="s">
        <v>33</v>
      </c>
      <c r="K37" s="1"/>
      <c r="R37" s="3"/>
      <c r="S37" s="3"/>
      <c r="T37" s="3"/>
    </row>
    <row r="38" spans="1:20" ht="12.75" customHeight="1">
      <c r="A38" s="59"/>
      <c r="B38" s="64"/>
      <c r="C38" s="64"/>
      <c r="D38" s="74"/>
      <c r="E38" s="74"/>
      <c r="F38" s="95"/>
      <c r="G38" s="57"/>
      <c r="H38" s="13" t="s">
        <v>11</v>
      </c>
      <c r="I38" s="14" t="s">
        <v>12</v>
      </c>
      <c r="J38" s="14" t="s">
        <v>13</v>
      </c>
      <c r="K38" s="5"/>
      <c r="L38" s="23"/>
      <c r="R38" s="3"/>
      <c r="S38" s="3"/>
      <c r="T38" s="3"/>
    </row>
    <row r="39" spans="1:20" ht="12.75" customHeight="1">
      <c r="A39" s="59"/>
      <c r="B39" s="64"/>
      <c r="C39" s="64"/>
      <c r="D39" s="74"/>
      <c r="E39" s="74"/>
      <c r="F39" s="95"/>
      <c r="G39" s="57"/>
      <c r="H39" s="21">
        <f>$G$37*50/100</f>
        <v>17160</v>
      </c>
      <c r="I39" s="21">
        <f>$G$37*48.36037153965/100</f>
        <v>16597.27951240788</v>
      </c>
      <c r="J39" s="21">
        <f>$G$37*1.63962846035/100</f>
        <v>562.72048759212</v>
      </c>
      <c r="K39" s="11"/>
      <c r="R39" s="3"/>
      <c r="S39" s="3"/>
      <c r="T39" s="3"/>
    </row>
    <row r="40" spans="1:20" ht="12.75" customHeight="1">
      <c r="A40" s="59"/>
      <c r="B40" s="64"/>
      <c r="C40" s="64"/>
      <c r="D40" s="74"/>
      <c r="E40" s="74"/>
      <c r="F40" s="96" t="s">
        <v>15</v>
      </c>
      <c r="G40" s="57"/>
      <c r="H40" s="7" t="s">
        <v>9</v>
      </c>
      <c r="I40" s="17" t="s">
        <v>9</v>
      </c>
      <c r="J40" s="17" t="s">
        <v>9</v>
      </c>
      <c r="K40" s="11"/>
      <c r="R40" s="3"/>
      <c r="S40" s="3"/>
      <c r="T40" s="3"/>
    </row>
    <row r="41" spans="1:20" ht="12.75" customHeight="1">
      <c r="A41" s="59"/>
      <c r="B41" s="64"/>
      <c r="C41" s="64"/>
      <c r="D41" s="74"/>
      <c r="E41" s="74"/>
      <c r="F41" s="96"/>
      <c r="G41" s="57"/>
      <c r="H41" s="13" t="s">
        <v>10</v>
      </c>
      <c r="I41" s="14" t="s">
        <v>10</v>
      </c>
      <c r="J41" s="14" t="s">
        <v>10</v>
      </c>
      <c r="K41" s="6"/>
      <c r="R41" s="4"/>
      <c r="S41" s="4"/>
      <c r="T41" s="4"/>
    </row>
    <row r="42" spans="1:20" ht="12.75" customHeight="1">
      <c r="A42" s="59"/>
      <c r="B42" s="64"/>
      <c r="C42" s="64"/>
      <c r="D42" s="74"/>
      <c r="E42" s="74"/>
      <c r="F42" s="96"/>
      <c r="G42" s="82" t="s">
        <v>32</v>
      </c>
      <c r="H42" s="13" t="s">
        <v>0</v>
      </c>
      <c r="I42" s="14" t="s">
        <v>0</v>
      </c>
      <c r="J42" s="14" t="s">
        <v>0</v>
      </c>
      <c r="K42" s="6"/>
      <c r="R42" s="4"/>
      <c r="S42" s="4"/>
      <c r="T42" s="4"/>
    </row>
    <row r="43" spans="1:20" ht="12.75" customHeight="1" thickBot="1">
      <c r="A43" s="60"/>
      <c r="B43" s="64"/>
      <c r="C43" s="58"/>
      <c r="D43" s="75"/>
      <c r="E43" s="75"/>
      <c r="F43" s="97"/>
      <c r="G43" s="83"/>
      <c r="H43" s="50" t="s">
        <v>93</v>
      </c>
      <c r="I43" s="50" t="s">
        <v>93</v>
      </c>
      <c r="J43" s="50" t="s">
        <v>93</v>
      </c>
      <c r="K43" s="1"/>
      <c r="R43" s="3"/>
      <c r="S43" s="3"/>
      <c r="T43" s="3"/>
    </row>
    <row r="44" spans="1:10" ht="12.75" customHeight="1">
      <c r="A44" s="58">
        <v>4</v>
      </c>
      <c r="B44" s="59" t="s">
        <v>28</v>
      </c>
      <c r="C44" s="64" t="s">
        <v>43</v>
      </c>
      <c r="D44" s="74" t="s">
        <v>44</v>
      </c>
      <c r="E44" s="74" t="s">
        <v>45</v>
      </c>
      <c r="F44" s="94">
        <v>605278</v>
      </c>
      <c r="G44" s="56">
        <v>51200</v>
      </c>
      <c r="H44" s="15" t="s">
        <v>33</v>
      </c>
      <c r="I44" s="15" t="s">
        <v>33</v>
      </c>
      <c r="J44" s="15" t="s">
        <v>33</v>
      </c>
    </row>
    <row r="45" spans="1:10" ht="12.75">
      <c r="A45" s="59"/>
      <c r="B45" s="59"/>
      <c r="C45" s="64"/>
      <c r="D45" s="74"/>
      <c r="E45" s="74"/>
      <c r="F45" s="95"/>
      <c r="G45" s="57"/>
      <c r="H45" s="13" t="s">
        <v>11</v>
      </c>
      <c r="I45" s="14" t="s">
        <v>12</v>
      </c>
      <c r="J45" s="14" t="s">
        <v>13</v>
      </c>
    </row>
    <row r="46" spans="1:10" ht="12.75">
      <c r="A46" s="59"/>
      <c r="B46" s="59"/>
      <c r="C46" s="64"/>
      <c r="D46" s="74"/>
      <c r="E46" s="74"/>
      <c r="F46" s="95"/>
      <c r="G46" s="57"/>
      <c r="H46" s="21">
        <f>$G$44*50/100</f>
        <v>25600</v>
      </c>
      <c r="I46" s="21">
        <f>$G$44*48.36037153965/100</f>
        <v>24760.5102283008</v>
      </c>
      <c r="J46" s="21">
        <f>$G$44*1.63962846035/100</f>
        <v>839.4897716991999</v>
      </c>
    </row>
    <row r="47" spans="1:10" ht="12.75" customHeight="1">
      <c r="A47" s="59"/>
      <c r="B47" s="59"/>
      <c r="C47" s="64"/>
      <c r="D47" s="74"/>
      <c r="E47" s="74"/>
      <c r="F47" s="96" t="s">
        <v>15</v>
      </c>
      <c r="G47" s="57"/>
      <c r="H47" s="7" t="s">
        <v>9</v>
      </c>
      <c r="I47" s="17" t="s">
        <v>9</v>
      </c>
      <c r="J47" s="17" t="s">
        <v>9</v>
      </c>
    </row>
    <row r="48" spans="1:10" ht="12.75" customHeight="1">
      <c r="A48" s="59"/>
      <c r="B48" s="59"/>
      <c r="C48" s="64"/>
      <c r="D48" s="74"/>
      <c r="E48" s="74"/>
      <c r="F48" s="96"/>
      <c r="G48" s="57"/>
      <c r="H48" s="13" t="s">
        <v>10</v>
      </c>
      <c r="I48" s="14" t="s">
        <v>10</v>
      </c>
      <c r="J48" s="14" t="s">
        <v>10</v>
      </c>
    </row>
    <row r="49" spans="1:10" ht="12.75" customHeight="1">
      <c r="A49" s="59"/>
      <c r="B49" s="59"/>
      <c r="C49" s="64"/>
      <c r="D49" s="74"/>
      <c r="E49" s="74"/>
      <c r="F49" s="96"/>
      <c r="G49" s="82" t="s">
        <v>32</v>
      </c>
      <c r="H49" s="13" t="s">
        <v>0</v>
      </c>
      <c r="I49" s="14" t="s">
        <v>0</v>
      </c>
      <c r="J49" s="14" t="s">
        <v>0</v>
      </c>
    </row>
    <row r="50" spans="1:10" ht="13.5" customHeight="1" thickBot="1">
      <c r="A50" s="60"/>
      <c r="B50" s="60"/>
      <c r="C50" s="64"/>
      <c r="D50" s="74"/>
      <c r="E50" s="74"/>
      <c r="F50" s="97"/>
      <c r="G50" s="83"/>
      <c r="H50" s="50" t="s">
        <v>93</v>
      </c>
      <c r="I50" s="50" t="s">
        <v>93</v>
      </c>
      <c r="J50" s="50" t="s">
        <v>93</v>
      </c>
    </row>
    <row r="51" spans="1:10" ht="12.75" customHeight="1">
      <c r="A51" s="58">
        <v>4</v>
      </c>
      <c r="B51" s="59" t="s">
        <v>28</v>
      </c>
      <c r="C51" s="58" t="s">
        <v>46</v>
      </c>
      <c r="D51" s="58" t="s">
        <v>48</v>
      </c>
      <c r="E51" s="58" t="s">
        <v>47</v>
      </c>
      <c r="F51" s="65">
        <v>605279</v>
      </c>
      <c r="G51" s="56">
        <v>42932.5</v>
      </c>
      <c r="H51" s="15" t="s">
        <v>33</v>
      </c>
      <c r="I51" s="15" t="s">
        <v>33</v>
      </c>
      <c r="J51" s="15" t="s">
        <v>33</v>
      </c>
    </row>
    <row r="52" spans="1:10" ht="12.75">
      <c r="A52" s="59"/>
      <c r="B52" s="59"/>
      <c r="C52" s="59"/>
      <c r="D52" s="59"/>
      <c r="E52" s="59"/>
      <c r="F52" s="66"/>
      <c r="G52" s="57"/>
      <c r="H52" s="13" t="s">
        <v>11</v>
      </c>
      <c r="I52" s="14" t="s">
        <v>12</v>
      </c>
      <c r="J52" s="14" t="s">
        <v>13</v>
      </c>
    </row>
    <row r="53" spans="1:10" ht="12.75" customHeight="1">
      <c r="A53" s="59"/>
      <c r="B53" s="59"/>
      <c r="C53" s="59"/>
      <c r="D53" s="59"/>
      <c r="E53" s="59"/>
      <c r="F53" s="66"/>
      <c r="G53" s="57"/>
      <c r="H53" s="21">
        <f>$G$51*50/100</f>
        <v>21466.25</v>
      </c>
      <c r="I53" s="21">
        <f>$G$51*48.36037153965/100</f>
        <v>20762.316511260233</v>
      </c>
      <c r="J53" s="21">
        <f>$G$51*1.63962846035/100</f>
        <v>703.9334887397637</v>
      </c>
    </row>
    <row r="54" spans="1:10" ht="12.75" customHeight="1">
      <c r="A54" s="59"/>
      <c r="B54" s="59"/>
      <c r="C54" s="59"/>
      <c r="D54" s="59"/>
      <c r="E54" s="59"/>
      <c r="F54" s="67" t="s">
        <v>15</v>
      </c>
      <c r="G54" s="57"/>
      <c r="H54" s="7" t="s">
        <v>9</v>
      </c>
      <c r="I54" s="17" t="s">
        <v>9</v>
      </c>
      <c r="J54" s="17" t="s">
        <v>9</v>
      </c>
    </row>
    <row r="55" spans="1:10" ht="12.75" customHeight="1">
      <c r="A55" s="59"/>
      <c r="B55" s="59"/>
      <c r="C55" s="59"/>
      <c r="D55" s="59"/>
      <c r="E55" s="59"/>
      <c r="F55" s="67"/>
      <c r="G55" s="57"/>
      <c r="H55" s="13" t="s">
        <v>10</v>
      </c>
      <c r="I55" s="14" t="s">
        <v>10</v>
      </c>
      <c r="J55" s="14" t="s">
        <v>10</v>
      </c>
    </row>
    <row r="56" spans="1:10" ht="12.75" customHeight="1">
      <c r="A56" s="59"/>
      <c r="B56" s="59"/>
      <c r="C56" s="59"/>
      <c r="D56" s="59"/>
      <c r="E56" s="59"/>
      <c r="F56" s="67"/>
      <c r="G56" s="82" t="s">
        <v>32</v>
      </c>
      <c r="H56" s="13" t="s">
        <v>0</v>
      </c>
      <c r="I56" s="14" t="s">
        <v>0</v>
      </c>
      <c r="J56" s="14" t="s">
        <v>0</v>
      </c>
    </row>
    <row r="57" spans="1:10" ht="13.5" customHeight="1" thickBot="1">
      <c r="A57" s="60"/>
      <c r="B57" s="60"/>
      <c r="C57" s="60"/>
      <c r="D57" s="60"/>
      <c r="E57" s="60"/>
      <c r="F57" s="68"/>
      <c r="G57" s="83"/>
      <c r="H57" s="50" t="s">
        <v>93</v>
      </c>
      <c r="I57" s="50" t="s">
        <v>93</v>
      </c>
      <c r="J57" s="50" t="s">
        <v>93</v>
      </c>
    </row>
    <row r="58" spans="1:10" ht="9" customHeight="1">
      <c r="A58" s="53"/>
      <c r="B58" s="54"/>
      <c r="C58" s="54"/>
      <c r="D58" s="54"/>
      <c r="E58" s="54"/>
      <c r="F58" s="54"/>
      <c r="G58" s="54"/>
      <c r="H58" s="54"/>
      <c r="I58" s="54"/>
      <c r="J58" s="73"/>
    </row>
    <row r="59" spans="1:10" ht="13.5" customHeight="1">
      <c r="A59" s="71" t="s">
        <v>20</v>
      </c>
      <c r="B59" s="72"/>
      <c r="C59" s="72"/>
      <c r="D59" s="72"/>
      <c r="E59" s="72"/>
      <c r="F59" s="72"/>
      <c r="G59" s="72"/>
      <c r="H59" s="72"/>
      <c r="I59" s="72"/>
      <c r="J59" s="52"/>
    </row>
    <row r="60" spans="1:10" ht="5.25" customHeight="1">
      <c r="A60" s="53"/>
      <c r="B60" s="54"/>
      <c r="C60" s="54"/>
      <c r="D60" s="54"/>
      <c r="E60" s="54"/>
      <c r="F60" s="54"/>
      <c r="G60" s="54"/>
      <c r="H60" s="54"/>
      <c r="I60" s="54"/>
      <c r="J60" s="73"/>
    </row>
    <row r="61" spans="1:10" ht="15" customHeight="1" thickBot="1">
      <c r="A61" s="18" t="s">
        <v>8</v>
      </c>
      <c r="B61" s="10" t="s">
        <v>7</v>
      </c>
      <c r="C61" s="18" t="s">
        <v>3</v>
      </c>
      <c r="D61" s="18" t="s">
        <v>2</v>
      </c>
      <c r="E61" s="18" t="s">
        <v>1</v>
      </c>
      <c r="F61" s="10" t="s">
        <v>14</v>
      </c>
      <c r="G61" s="10" t="s">
        <v>14</v>
      </c>
      <c r="H61" s="20" t="s">
        <v>4</v>
      </c>
      <c r="I61" s="20" t="s">
        <v>5</v>
      </c>
      <c r="J61" s="20" t="s">
        <v>6</v>
      </c>
    </row>
    <row r="62" spans="1:10" ht="12.75" customHeight="1">
      <c r="A62" s="64">
        <v>1</v>
      </c>
      <c r="B62" s="59" t="s">
        <v>28</v>
      </c>
      <c r="C62" s="64" t="s">
        <v>50</v>
      </c>
      <c r="D62" s="64" t="s">
        <v>51</v>
      </c>
      <c r="E62" s="64" t="s">
        <v>52</v>
      </c>
      <c r="F62" s="65">
        <v>605280</v>
      </c>
      <c r="G62" s="56">
        <v>46080</v>
      </c>
      <c r="H62" s="15" t="s">
        <v>33</v>
      </c>
      <c r="I62" s="15" t="s">
        <v>33</v>
      </c>
      <c r="J62" s="15" t="s">
        <v>33</v>
      </c>
    </row>
    <row r="63" spans="1:10" ht="12.75" customHeight="1">
      <c r="A63" s="64"/>
      <c r="B63" s="59"/>
      <c r="C63" s="64"/>
      <c r="D63" s="64"/>
      <c r="E63" s="64"/>
      <c r="F63" s="66"/>
      <c r="G63" s="57"/>
      <c r="H63" s="13" t="s">
        <v>11</v>
      </c>
      <c r="I63" s="14" t="s">
        <v>12</v>
      </c>
      <c r="J63" s="14" t="s">
        <v>13</v>
      </c>
    </row>
    <row r="64" spans="1:10" ht="12.75" customHeight="1">
      <c r="A64" s="64"/>
      <c r="B64" s="59"/>
      <c r="C64" s="64"/>
      <c r="D64" s="64"/>
      <c r="E64" s="64"/>
      <c r="F64" s="66"/>
      <c r="G64" s="57"/>
      <c r="H64" s="21">
        <f>$G$62*50/100</f>
        <v>23040</v>
      </c>
      <c r="I64" s="21">
        <f>$G$62*48.36037153965/100</f>
        <v>22284.459205470717</v>
      </c>
      <c r="J64" s="21">
        <f>$G$62*1.63962846035/100</f>
        <v>755.54079452928</v>
      </c>
    </row>
    <row r="65" spans="1:12" ht="12.75" customHeight="1">
      <c r="A65" s="64"/>
      <c r="B65" s="59"/>
      <c r="C65" s="64"/>
      <c r="D65" s="64"/>
      <c r="E65" s="64"/>
      <c r="F65" s="67" t="s">
        <v>15</v>
      </c>
      <c r="G65" s="57"/>
      <c r="H65" s="7" t="s">
        <v>9</v>
      </c>
      <c r="I65" s="17" t="s">
        <v>9</v>
      </c>
      <c r="J65" s="17" t="s">
        <v>9</v>
      </c>
      <c r="L65" s="28"/>
    </row>
    <row r="66" spans="1:10" ht="12.75" customHeight="1">
      <c r="A66" s="64"/>
      <c r="B66" s="59"/>
      <c r="C66" s="64"/>
      <c r="D66" s="64"/>
      <c r="E66" s="64"/>
      <c r="F66" s="67"/>
      <c r="G66" s="57"/>
      <c r="H66" s="13" t="s">
        <v>10</v>
      </c>
      <c r="I66" s="14" t="s">
        <v>10</v>
      </c>
      <c r="J66" s="14" t="s">
        <v>10</v>
      </c>
    </row>
    <row r="67" spans="1:10" ht="12.75" customHeight="1">
      <c r="A67" s="64"/>
      <c r="B67" s="59"/>
      <c r="C67" s="64"/>
      <c r="D67" s="64"/>
      <c r="E67" s="64"/>
      <c r="F67" s="67"/>
      <c r="G67" s="82" t="s">
        <v>32</v>
      </c>
      <c r="H67" s="13" t="s">
        <v>0</v>
      </c>
      <c r="I67" s="14" t="s">
        <v>0</v>
      </c>
      <c r="J67" s="14" t="s">
        <v>0</v>
      </c>
    </row>
    <row r="68" spans="1:10" ht="13.5" customHeight="1" thickBot="1">
      <c r="A68" s="64"/>
      <c r="B68" s="60"/>
      <c r="C68" s="64"/>
      <c r="D68" s="64"/>
      <c r="E68" s="64"/>
      <c r="F68" s="68"/>
      <c r="G68" s="83"/>
      <c r="H68" s="50" t="s">
        <v>93</v>
      </c>
      <c r="I68" s="50" t="s">
        <v>93</v>
      </c>
      <c r="J68" s="50" t="s">
        <v>93</v>
      </c>
    </row>
    <row r="69" spans="1:10" ht="13.5" customHeight="1">
      <c r="A69" s="64">
        <v>2</v>
      </c>
      <c r="B69" s="64" t="s">
        <v>28</v>
      </c>
      <c r="C69" s="64" t="s">
        <v>53</v>
      </c>
      <c r="D69" s="64" t="s">
        <v>21</v>
      </c>
      <c r="E69" s="64" t="s">
        <v>54</v>
      </c>
      <c r="F69" s="65">
        <v>605281</v>
      </c>
      <c r="G69" s="56">
        <v>42422.4</v>
      </c>
      <c r="H69" s="15" t="s">
        <v>33</v>
      </c>
      <c r="I69" s="15" t="s">
        <v>33</v>
      </c>
      <c r="J69" s="15" t="s">
        <v>33</v>
      </c>
    </row>
    <row r="70" spans="1:10" ht="13.5" customHeight="1">
      <c r="A70" s="64"/>
      <c r="B70" s="64"/>
      <c r="C70" s="64"/>
      <c r="D70" s="64"/>
      <c r="E70" s="64"/>
      <c r="F70" s="66"/>
      <c r="G70" s="57"/>
      <c r="H70" s="13" t="s">
        <v>11</v>
      </c>
      <c r="I70" s="14" t="s">
        <v>12</v>
      </c>
      <c r="J70" s="14" t="s">
        <v>13</v>
      </c>
    </row>
    <row r="71" spans="1:10" ht="13.5" customHeight="1">
      <c r="A71" s="64"/>
      <c r="B71" s="64"/>
      <c r="C71" s="64"/>
      <c r="D71" s="64"/>
      <c r="E71" s="64"/>
      <c r="F71" s="66"/>
      <c r="G71" s="57"/>
      <c r="H71" s="7">
        <f>$G$69*50/100</f>
        <v>21211.2</v>
      </c>
      <c r="I71" s="7">
        <f>$G$69*48.36037153965/100</f>
        <v>20515.630256036482</v>
      </c>
      <c r="J71" s="7">
        <f>$G$69*1.63962846035/100</f>
        <v>695.5697439635184</v>
      </c>
    </row>
    <row r="72" spans="1:10" ht="13.5" customHeight="1">
      <c r="A72" s="64"/>
      <c r="B72" s="64"/>
      <c r="C72" s="64"/>
      <c r="D72" s="64"/>
      <c r="E72" s="64"/>
      <c r="F72" s="67" t="s">
        <v>15</v>
      </c>
      <c r="G72" s="57"/>
      <c r="H72" s="7" t="s">
        <v>9</v>
      </c>
      <c r="I72" s="17" t="s">
        <v>9</v>
      </c>
      <c r="J72" s="17" t="s">
        <v>9</v>
      </c>
    </row>
    <row r="73" spans="1:10" ht="13.5" customHeight="1">
      <c r="A73" s="64"/>
      <c r="B73" s="64"/>
      <c r="C73" s="64"/>
      <c r="D73" s="64"/>
      <c r="E73" s="64"/>
      <c r="F73" s="67"/>
      <c r="G73" s="57"/>
      <c r="H73" s="13" t="s">
        <v>10</v>
      </c>
      <c r="I73" s="14" t="s">
        <v>10</v>
      </c>
      <c r="J73" s="14" t="s">
        <v>10</v>
      </c>
    </row>
    <row r="74" spans="1:10" ht="13.5" customHeight="1">
      <c r="A74" s="64"/>
      <c r="B74" s="64"/>
      <c r="C74" s="64"/>
      <c r="D74" s="64"/>
      <c r="E74" s="64"/>
      <c r="F74" s="67"/>
      <c r="G74" s="82" t="s">
        <v>32</v>
      </c>
      <c r="H74" s="13" t="s">
        <v>0</v>
      </c>
      <c r="I74" s="14" t="s">
        <v>0</v>
      </c>
      <c r="J74" s="14" t="s">
        <v>0</v>
      </c>
    </row>
    <row r="75" spans="1:10" ht="13.5" customHeight="1" thickBot="1">
      <c r="A75" s="64"/>
      <c r="B75" s="64"/>
      <c r="C75" s="64"/>
      <c r="D75" s="64"/>
      <c r="E75" s="64"/>
      <c r="F75" s="68"/>
      <c r="G75" s="83"/>
      <c r="H75" s="50" t="s">
        <v>93</v>
      </c>
      <c r="I75" s="50" t="s">
        <v>93</v>
      </c>
      <c r="J75" s="50" t="s">
        <v>93</v>
      </c>
    </row>
    <row r="76" spans="1:10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10" ht="13.5" customHeight="1">
      <c r="A77" s="71" t="s">
        <v>49</v>
      </c>
      <c r="B77" s="72"/>
      <c r="C77" s="72"/>
      <c r="D77" s="72"/>
      <c r="E77" s="72"/>
      <c r="F77" s="72"/>
      <c r="G77" s="72"/>
      <c r="H77" s="72"/>
      <c r="I77" s="72"/>
      <c r="J77" s="52"/>
    </row>
    <row r="78" spans="1:10" ht="9.75" customHeight="1">
      <c r="A78" s="32"/>
      <c r="B78" s="33"/>
      <c r="C78" s="33"/>
      <c r="D78" s="33"/>
      <c r="E78" s="33"/>
      <c r="F78" s="33"/>
      <c r="G78" s="33"/>
      <c r="H78" s="33"/>
      <c r="I78" s="33"/>
      <c r="J78" s="34"/>
    </row>
    <row r="79" spans="1:10" ht="18" customHeight="1" thickBot="1">
      <c r="A79" s="18" t="s">
        <v>8</v>
      </c>
      <c r="B79" s="10" t="s">
        <v>7</v>
      </c>
      <c r="C79" s="18" t="s">
        <v>3</v>
      </c>
      <c r="D79" s="18" t="s">
        <v>2</v>
      </c>
      <c r="E79" s="18" t="s">
        <v>1</v>
      </c>
      <c r="F79" s="10" t="s">
        <v>14</v>
      </c>
      <c r="G79" s="10" t="s">
        <v>14</v>
      </c>
      <c r="H79" s="20" t="s">
        <v>4</v>
      </c>
      <c r="I79" s="20" t="s">
        <v>5</v>
      </c>
      <c r="J79" s="20" t="s">
        <v>6</v>
      </c>
    </row>
    <row r="80" spans="1:10" ht="12.75" customHeight="1">
      <c r="A80" s="58">
        <v>3</v>
      </c>
      <c r="B80" s="58" t="s">
        <v>28</v>
      </c>
      <c r="C80" s="58" t="s">
        <v>55</v>
      </c>
      <c r="D80" s="58" t="s">
        <v>56</v>
      </c>
      <c r="E80" s="61" t="s">
        <v>57</v>
      </c>
      <c r="F80" s="65">
        <v>605282</v>
      </c>
      <c r="G80" s="56">
        <v>51200</v>
      </c>
      <c r="H80" s="15" t="s">
        <v>33</v>
      </c>
      <c r="I80" s="15" t="s">
        <v>33</v>
      </c>
      <c r="J80" s="15" t="s">
        <v>33</v>
      </c>
    </row>
    <row r="81" spans="1:10" ht="12.75" customHeight="1">
      <c r="A81" s="59"/>
      <c r="B81" s="59"/>
      <c r="C81" s="59"/>
      <c r="D81" s="59"/>
      <c r="E81" s="62"/>
      <c r="F81" s="66"/>
      <c r="G81" s="57"/>
      <c r="H81" s="13" t="s">
        <v>11</v>
      </c>
      <c r="I81" s="14" t="s">
        <v>12</v>
      </c>
      <c r="J81" s="14" t="s">
        <v>13</v>
      </c>
    </row>
    <row r="82" spans="1:10" ht="12.75" customHeight="1">
      <c r="A82" s="59"/>
      <c r="B82" s="59"/>
      <c r="C82" s="59"/>
      <c r="D82" s="59"/>
      <c r="E82" s="62"/>
      <c r="F82" s="66"/>
      <c r="G82" s="57"/>
      <c r="H82" s="21">
        <f>$G$80*50/100</f>
        <v>25600</v>
      </c>
      <c r="I82" s="21">
        <f>$G$80*48.36037153965/100</f>
        <v>24760.5102283008</v>
      </c>
      <c r="J82" s="21">
        <f>$G$80*1.63962846035/100</f>
        <v>839.4897716991999</v>
      </c>
    </row>
    <row r="83" spans="1:10" ht="12.75" customHeight="1">
      <c r="A83" s="59"/>
      <c r="B83" s="59"/>
      <c r="C83" s="59"/>
      <c r="D83" s="59"/>
      <c r="E83" s="62"/>
      <c r="F83" s="67" t="s">
        <v>15</v>
      </c>
      <c r="G83" s="57"/>
      <c r="H83" s="7" t="s">
        <v>9</v>
      </c>
      <c r="I83" s="17" t="s">
        <v>9</v>
      </c>
      <c r="J83" s="17" t="s">
        <v>9</v>
      </c>
    </row>
    <row r="84" spans="1:10" ht="12.75" customHeight="1">
      <c r="A84" s="59"/>
      <c r="B84" s="59"/>
      <c r="C84" s="59"/>
      <c r="D84" s="59"/>
      <c r="E84" s="62"/>
      <c r="F84" s="67"/>
      <c r="G84" s="57"/>
      <c r="H84" s="13" t="s">
        <v>10</v>
      </c>
      <c r="I84" s="14" t="s">
        <v>10</v>
      </c>
      <c r="J84" s="14" t="s">
        <v>10</v>
      </c>
    </row>
    <row r="85" spans="1:10" ht="12.75" customHeight="1">
      <c r="A85" s="59"/>
      <c r="B85" s="59"/>
      <c r="C85" s="59"/>
      <c r="D85" s="59"/>
      <c r="E85" s="62"/>
      <c r="F85" s="67"/>
      <c r="G85" s="82" t="s">
        <v>32</v>
      </c>
      <c r="H85" s="13" t="s">
        <v>0</v>
      </c>
      <c r="I85" s="14" t="s">
        <v>0</v>
      </c>
      <c r="J85" s="14" t="s">
        <v>0</v>
      </c>
    </row>
    <row r="86" spans="1:10" ht="12.75" customHeight="1" thickBot="1">
      <c r="A86" s="59"/>
      <c r="B86" s="59"/>
      <c r="C86" s="59"/>
      <c r="D86" s="59"/>
      <c r="E86" s="62"/>
      <c r="F86" s="68"/>
      <c r="G86" s="83"/>
      <c r="H86" s="50" t="s">
        <v>93</v>
      </c>
      <c r="I86" s="50" t="s">
        <v>93</v>
      </c>
      <c r="J86" s="50" t="s">
        <v>93</v>
      </c>
    </row>
    <row r="87" spans="1:10" ht="12.75" customHeight="1">
      <c r="A87" s="59"/>
      <c r="B87" s="59"/>
      <c r="C87" s="59"/>
      <c r="D87" s="59"/>
      <c r="E87" s="62"/>
      <c r="F87" s="65">
        <v>605283</v>
      </c>
      <c r="G87" s="116">
        <v>15340</v>
      </c>
      <c r="H87" s="15" t="s">
        <v>33</v>
      </c>
      <c r="I87" s="15" t="s">
        <v>33</v>
      </c>
      <c r="J87" s="15" t="s">
        <v>33</v>
      </c>
    </row>
    <row r="88" spans="1:10" ht="12.75" customHeight="1">
      <c r="A88" s="59"/>
      <c r="B88" s="59"/>
      <c r="C88" s="59"/>
      <c r="D88" s="59"/>
      <c r="E88" s="62"/>
      <c r="F88" s="66"/>
      <c r="G88" s="117"/>
      <c r="H88" s="13" t="s">
        <v>11</v>
      </c>
      <c r="I88" s="14" t="s">
        <v>12</v>
      </c>
      <c r="J88" s="14" t="s">
        <v>13</v>
      </c>
    </row>
    <row r="89" spans="1:10" ht="12.75" customHeight="1">
      <c r="A89" s="59"/>
      <c r="B89" s="59"/>
      <c r="C89" s="59"/>
      <c r="D89" s="59"/>
      <c r="E89" s="62"/>
      <c r="F89" s="66"/>
      <c r="G89" s="117"/>
      <c r="H89" s="21">
        <f>$G$87*50/100</f>
        <v>7670</v>
      </c>
      <c r="I89" s="21">
        <f>$G$87*48.36037153965/100</f>
        <v>7418.48099418231</v>
      </c>
      <c r="J89" s="21">
        <f>$G$87*1.63962846035/100</f>
        <v>251.51900581769002</v>
      </c>
    </row>
    <row r="90" spans="1:10" ht="12.75" customHeight="1">
      <c r="A90" s="59"/>
      <c r="B90" s="59"/>
      <c r="C90" s="59"/>
      <c r="D90" s="59"/>
      <c r="E90" s="62"/>
      <c r="F90" s="67" t="s">
        <v>16</v>
      </c>
      <c r="G90" s="117"/>
      <c r="H90" s="7" t="s">
        <v>9</v>
      </c>
      <c r="I90" s="17" t="s">
        <v>9</v>
      </c>
      <c r="J90" s="17" t="s">
        <v>9</v>
      </c>
    </row>
    <row r="91" spans="1:10" ht="12.75" customHeight="1">
      <c r="A91" s="59"/>
      <c r="B91" s="59"/>
      <c r="C91" s="59"/>
      <c r="D91" s="59"/>
      <c r="E91" s="62"/>
      <c r="F91" s="67"/>
      <c r="G91" s="117"/>
      <c r="H91" s="13" t="s">
        <v>10</v>
      </c>
      <c r="I91" s="14" t="s">
        <v>10</v>
      </c>
      <c r="J91" s="14" t="s">
        <v>10</v>
      </c>
    </row>
    <row r="92" spans="1:10" ht="12.75" customHeight="1">
      <c r="A92" s="59"/>
      <c r="B92" s="59"/>
      <c r="C92" s="59"/>
      <c r="D92" s="59"/>
      <c r="E92" s="62"/>
      <c r="F92" s="67"/>
      <c r="G92" s="82" t="s">
        <v>32</v>
      </c>
      <c r="H92" s="13" t="s">
        <v>0</v>
      </c>
      <c r="I92" s="14" t="s">
        <v>0</v>
      </c>
      <c r="J92" s="14" t="s">
        <v>0</v>
      </c>
    </row>
    <row r="93" spans="1:10" ht="12.75" customHeight="1" thickBot="1">
      <c r="A93" s="60"/>
      <c r="B93" s="60"/>
      <c r="C93" s="60"/>
      <c r="D93" s="60"/>
      <c r="E93" s="63"/>
      <c r="F93" s="68"/>
      <c r="G93" s="83"/>
      <c r="H93" s="50" t="s">
        <v>93</v>
      </c>
      <c r="I93" s="50" t="s">
        <v>93</v>
      </c>
      <c r="J93" s="50" t="s">
        <v>93</v>
      </c>
    </row>
    <row r="94" spans="1:10" ht="12.75" customHeight="1">
      <c r="A94" s="59">
        <v>4</v>
      </c>
      <c r="B94" s="59" t="s">
        <v>28</v>
      </c>
      <c r="C94" s="59" t="s">
        <v>58</v>
      </c>
      <c r="D94" s="59" t="s">
        <v>59</v>
      </c>
      <c r="E94" s="62" t="s">
        <v>60</v>
      </c>
      <c r="F94" s="65">
        <v>605284</v>
      </c>
      <c r="G94" s="116">
        <v>51200</v>
      </c>
      <c r="H94" s="15" t="s">
        <v>33</v>
      </c>
      <c r="I94" s="15" t="s">
        <v>33</v>
      </c>
      <c r="J94" s="15" t="s">
        <v>33</v>
      </c>
    </row>
    <row r="95" spans="1:10" ht="12.75" customHeight="1">
      <c r="A95" s="59"/>
      <c r="B95" s="59"/>
      <c r="C95" s="59"/>
      <c r="D95" s="59"/>
      <c r="E95" s="62"/>
      <c r="F95" s="66"/>
      <c r="G95" s="117"/>
      <c r="H95" s="13" t="s">
        <v>11</v>
      </c>
      <c r="I95" s="14" t="s">
        <v>12</v>
      </c>
      <c r="J95" s="14" t="s">
        <v>13</v>
      </c>
    </row>
    <row r="96" spans="1:10" ht="12.75" customHeight="1">
      <c r="A96" s="59"/>
      <c r="B96" s="59"/>
      <c r="C96" s="59"/>
      <c r="D96" s="59"/>
      <c r="E96" s="62"/>
      <c r="F96" s="66"/>
      <c r="G96" s="117"/>
      <c r="H96" s="21">
        <f>$G$94*50/100</f>
        <v>25600</v>
      </c>
      <c r="I96" s="21">
        <f>$G$94*48.36037153965/100</f>
        <v>24760.5102283008</v>
      </c>
      <c r="J96" s="21">
        <f>$G$94*1.63962846035/100</f>
        <v>839.4897716991999</v>
      </c>
    </row>
    <row r="97" spans="1:10" ht="12.75" customHeight="1">
      <c r="A97" s="59"/>
      <c r="B97" s="59"/>
      <c r="C97" s="59"/>
      <c r="D97" s="59"/>
      <c r="E97" s="62"/>
      <c r="F97" s="67" t="s">
        <v>15</v>
      </c>
      <c r="G97" s="117"/>
      <c r="H97" s="7" t="s">
        <v>9</v>
      </c>
      <c r="I97" s="17" t="s">
        <v>9</v>
      </c>
      <c r="J97" s="17" t="s">
        <v>9</v>
      </c>
    </row>
    <row r="98" spans="1:10" ht="12.75" customHeight="1">
      <c r="A98" s="59"/>
      <c r="B98" s="59"/>
      <c r="C98" s="59"/>
      <c r="D98" s="59"/>
      <c r="E98" s="62"/>
      <c r="F98" s="67"/>
      <c r="G98" s="117"/>
      <c r="H98" s="13" t="s">
        <v>10</v>
      </c>
      <c r="I98" s="14" t="s">
        <v>10</v>
      </c>
      <c r="J98" s="14" t="s">
        <v>10</v>
      </c>
    </row>
    <row r="99" spans="1:10" ht="12.75" customHeight="1">
      <c r="A99" s="59"/>
      <c r="B99" s="59"/>
      <c r="C99" s="59"/>
      <c r="D99" s="59"/>
      <c r="E99" s="62"/>
      <c r="F99" s="67"/>
      <c r="G99" s="82" t="s">
        <v>32</v>
      </c>
      <c r="H99" s="13" t="s">
        <v>0</v>
      </c>
      <c r="I99" s="14" t="s">
        <v>0</v>
      </c>
      <c r="J99" s="14" t="s">
        <v>0</v>
      </c>
    </row>
    <row r="100" spans="1:10" ht="12.75" customHeight="1" thickBot="1">
      <c r="A100" s="59"/>
      <c r="B100" s="59"/>
      <c r="C100" s="59"/>
      <c r="D100" s="59"/>
      <c r="E100" s="62"/>
      <c r="F100" s="68"/>
      <c r="G100" s="83"/>
      <c r="H100" s="50" t="s">
        <v>93</v>
      </c>
      <c r="I100" s="50" t="s">
        <v>93</v>
      </c>
      <c r="J100" s="50" t="s">
        <v>93</v>
      </c>
    </row>
    <row r="101" spans="1:10" ht="12.75" customHeight="1">
      <c r="A101" s="59"/>
      <c r="B101" s="59"/>
      <c r="C101" s="59"/>
      <c r="D101" s="59"/>
      <c r="E101" s="62"/>
      <c r="F101" s="65">
        <v>605285</v>
      </c>
      <c r="G101" s="56">
        <v>15000</v>
      </c>
      <c r="H101" s="15" t="s">
        <v>33</v>
      </c>
      <c r="I101" s="15" t="s">
        <v>33</v>
      </c>
      <c r="J101" s="15" t="s">
        <v>33</v>
      </c>
    </row>
    <row r="102" spans="1:10" ht="12.75" customHeight="1">
      <c r="A102" s="59"/>
      <c r="B102" s="59"/>
      <c r="C102" s="59"/>
      <c r="D102" s="59"/>
      <c r="E102" s="62"/>
      <c r="F102" s="66"/>
      <c r="G102" s="57"/>
      <c r="H102" s="13" t="s">
        <v>11</v>
      </c>
      <c r="I102" s="14" t="s">
        <v>12</v>
      </c>
      <c r="J102" s="14" t="s">
        <v>13</v>
      </c>
    </row>
    <row r="103" spans="1:10" ht="12.75" customHeight="1">
      <c r="A103" s="59"/>
      <c r="B103" s="59"/>
      <c r="C103" s="59"/>
      <c r="D103" s="59"/>
      <c r="E103" s="62"/>
      <c r="F103" s="66"/>
      <c r="G103" s="57"/>
      <c r="H103" s="21">
        <f>$G$101*50/100</f>
        <v>7500</v>
      </c>
      <c r="I103" s="21">
        <f>$G$101*48.36037153965/100</f>
        <v>7254.0557309475</v>
      </c>
      <c r="J103" s="21">
        <f>$G$101*1.63962846035/100</f>
        <v>245.94426905249998</v>
      </c>
    </row>
    <row r="104" spans="1:10" ht="12.75" customHeight="1">
      <c r="A104" s="59"/>
      <c r="B104" s="59"/>
      <c r="C104" s="59"/>
      <c r="D104" s="59"/>
      <c r="E104" s="62"/>
      <c r="F104" s="67" t="s">
        <v>16</v>
      </c>
      <c r="G104" s="57"/>
      <c r="H104" s="7" t="s">
        <v>9</v>
      </c>
      <c r="I104" s="17" t="s">
        <v>9</v>
      </c>
      <c r="J104" s="17" t="s">
        <v>9</v>
      </c>
    </row>
    <row r="105" spans="1:10" ht="12.75" customHeight="1">
      <c r="A105" s="59"/>
      <c r="B105" s="59"/>
      <c r="C105" s="59"/>
      <c r="D105" s="59"/>
      <c r="E105" s="62"/>
      <c r="F105" s="67"/>
      <c r="G105" s="57"/>
      <c r="H105" s="13" t="s">
        <v>10</v>
      </c>
      <c r="I105" s="14" t="s">
        <v>10</v>
      </c>
      <c r="J105" s="14" t="s">
        <v>10</v>
      </c>
    </row>
    <row r="106" spans="1:10" ht="12.75" customHeight="1">
      <c r="A106" s="59"/>
      <c r="B106" s="59"/>
      <c r="C106" s="59"/>
      <c r="D106" s="59"/>
      <c r="E106" s="62"/>
      <c r="F106" s="67"/>
      <c r="G106" s="82" t="s">
        <v>32</v>
      </c>
      <c r="H106" s="13" t="s">
        <v>0</v>
      </c>
      <c r="I106" s="14" t="s">
        <v>0</v>
      </c>
      <c r="J106" s="14" t="s">
        <v>0</v>
      </c>
    </row>
    <row r="107" spans="1:10" ht="12.75" customHeight="1" thickBot="1">
      <c r="A107" s="60"/>
      <c r="B107" s="60"/>
      <c r="C107" s="60"/>
      <c r="D107" s="60"/>
      <c r="E107" s="63"/>
      <c r="F107" s="68"/>
      <c r="G107" s="83"/>
      <c r="H107" s="50" t="s">
        <v>93</v>
      </c>
      <c r="I107" s="50" t="s">
        <v>93</v>
      </c>
      <c r="J107" s="50" t="s">
        <v>93</v>
      </c>
    </row>
    <row r="108" spans="1:10" ht="12.75" customHeight="1">
      <c r="A108" s="53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2.75" customHeight="1">
      <c r="A109" s="71" t="s">
        <v>49</v>
      </c>
      <c r="B109" s="72"/>
      <c r="C109" s="72"/>
      <c r="D109" s="72"/>
      <c r="E109" s="72"/>
      <c r="F109" s="72"/>
      <c r="G109" s="72"/>
      <c r="H109" s="72"/>
      <c r="I109" s="72"/>
      <c r="J109" s="52"/>
    </row>
    <row r="110" spans="1:10" ht="8.25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7.25" customHeight="1" thickBot="1">
      <c r="A111" s="18" t="s">
        <v>8</v>
      </c>
      <c r="B111" s="10" t="s">
        <v>7</v>
      </c>
      <c r="C111" s="18" t="s">
        <v>3</v>
      </c>
      <c r="D111" s="18" t="s">
        <v>2</v>
      </c>
      <c r="E111" s="18" t="s">
        <v>1</v>
      </c>
      <c r="F111" s="10" t="s">
        <v>14</v>
      </c>
      <c r="G111" s="10" t="s">
        <v>14</v>
      </c>
      <c r="H111" s="20" t="s">
        <v>4</v>
      </c>
      <c r="I111" s="20" t="s">
        <v>5</v>
      </c>
      <c r="J111" s="20" t="s">
        <v>6</v>
      </c>
    </row>
    <row r="112" spans="1:10" ht="12.75" customHeight="1">
      <c r="A112" s="58">
        <v>5</v>
      </c>
      <c r="B112" s="58" t="s">
        <v>28</v>
      </c>
      <c r="C112" s="58" t="s">
        <v>63</v>
      </c>
      <c r="D112" s="58" t="s">
        <v>64</v>
      </c>
      <c r="E112" s="61" t="s">
        <v>65</v>
      </c>
      <c r="F112" s="65">
        <v>605286</v>
      </c>
      <c r="G112" s="56">
        <v>40430</v>
      </c>
      <c r="H112" s="15" t="s">
        <v>33</v>
      </c>
      <c r="I112" s="15" t="s">
        <v>33</v>
      </c>
      <c r="J112" s="15" t="s">
        <v>33</v>
      </c>
    </row>
    <row r="113" spans="1:10" ht="12.75" customHeight="1">
      <c r="A113" s="59"/>
      <c r="B113" s="59"/>
      <c r="C113" s="59"/>
      <c r="D113" s="59"/>
      <c r="E113" s="62"/>
      <c r="F113" s="66"/>
      <c r="G113" s="57"/>
      <c r="H113" s="13" t="s">
        <v>11</v>
      </c>
      <c r="I113" s="14" t="s">
        <v>12</v>
      </c>
      <c r="J113" s="14" t="s">
        <v>13</v>
      </c>
    </row>
    <row r="114" spans="1:10" ht="12.75" customHeight="1">
      <c r="A114" s="59"/>
      <c r="B114" s="59"/>
      <c r="C114" s="59"/>
      <c r="D114" s="59"/>
      <c r="E114" s="62"/>
      <c r="F114" s="66"/>
      <c r="G114" s="57"/>
      <c r="H114" s="7">
        <f>$G$112*50/100</f>
        <v>20215</v>
      </c>
      <c r="I114" s="7">
        <f>$G$112*48.36037153965/100</f>
        <v>19552.098213480494</v>
      </c>
      <c r="J114" s="7">
        <f>$G$112*1.63962846035/100</f>
        <v>662.901786519505</v>
      </c>
    </row>
    <row r="115" spans="1:10" ht="12.75" customHeight="1">
      <c r="A115" s="59"/>
      <c r="B115" s="59"/>
      <c r="C115" s="59"/>
      <c r="D115" s="59"/>
      <c r="E115" s="62"/>
      <c r="F115" s="67" t="s">
        <v>15</v>
      </c>
      <c r="G115" s="57"/>
      <c r="H115" s="7" t="s">
        <v>9</v>
      </c>
      <c r="I115" s="17" t="s">
        <v>9</v>
      </c>
      <c r="J115" s="17" t="s">
        <v>9</v>
      </c>
    </row>
    <row r="116" spans="1:10" ht="12.75" customHeight="1">
      <c r="A116" s="59"/>
      <c r="B116" s="59"/>
      <c r="C116" s="59"/>
      <c r="D116" s="59"/>
      <c r="E116" s="62"/>
      <c r="F116" s="67"/>
      <c r="G116" s="57"/>
      <c r="H116" s="13" t="s">
        <v>10</v>
      </c>
      <c r="I116" s="14" t="s">
        <v>10</v>
      </c>
      <c r="J116" s="14" t="s">
        <v>10</v>
      </c>
    </row>
    <row r="117" spans="1:10" ht="12.75" customHeight="1">
      <c r="A117" s="59"/>
      <c r="B117" s="59"/>
      <c r="C117" s="59"/>
      <c r="D117" s="59"/>
      <c r="E117" s="62"/>
      <c r="F117" s="67"/>
      <c r="G117" s="82" t="s">
        <v>32</v>
      </c>
      <c r="H117" s="13" t="s">
        <v>0</v>
      </c>
      <c r="I117" s="14" t="s">
        <v>0</v>
      </c>
      <c r="J117" s="14" t="s">
        <v>0</v>
      </c>
    </row>
    <row r="118" spans="1:10" ht="12.75" customHeight="1" thickBot="1">
      <c r="A118" s="59"/>
      <c r="B118" s="59"/>
      <c r="C118" s="59"/>
      <c r="D118" s="59"/>
      <c r="E118" s="62"/>
      <c r="F118" s="68"/>
      <c r="G118" s="83"/>
      <c r="H118" s="50" t="s">
        <v>93</v>
      </c>
      <c r="I118" s="50" t="s">
        <v>93</v>
      </c>
      <c r="J118" s="50" t="s">
        <v>93</v>
      </c>
    </row>
    <row r="119" spans="1:10" ht="12.75">
      <c r="A119" s="59"/>
      <c r="B119" s="59"/>
      <c r="C119" s="59"/>
      <c r="D119" s="59"/>
      <c r="E119" s="62"/>
      <c r="F119" s="65">
        <v>605287</v>
      </c>
      <c r="G119" s="56">
        <v>12260</v>
      </c>
      <c r="H119" s="15" t="s">
        <v>33</v>
      </c>
      <c r="I119" s="15" t="s">
        <v>33</v>
      </c>
      <c r="J119" s="15" t="s">
        <v>33</v>
      </c>
    </row>
    <row r="120" spans="1:10" ht="12.75">
      <c r="A120" s="59"/>
      <c r="B120" s="59"/>
      <c r="C120" s="59"/>
      <c r="D120" s="59"/>
      <c r="E120" s="62"/>
      <c r="F120" s="66"/>
      <c r="G120" s="57"/>
      <c r="H120" s="13" t="s">
        <v>11</v>
      </c>
      <c r="I120" s="14" t="s">
        <v>12</v>
      </c>
      <c r="J120" s="14" t="s">
        <v>13</v>
      </c>
    </row>
    <row r="121" spans="1:10" ht="12.75">
      <c r="A121" s="59"/>
      <c r="B121" s="59"/>
      <c r="C121" s="59"/>
      <c r="D121" s="59"/>
      <c r="E121" s="62"/>
      <c r="F121" s="66"/>
      <c r="G121" s="57"/>
      <c r="H121" s="7">
        <f>$G$119*50/100</f>
        <v>6130</v>
      </c>
      <c r="I121" s="7">
        <f>$G$119*48.36037153965/100</f>
        <v>5928.98155076109</v>
      </c>
      <c r="J121" s="7">
        <f>$G$119*1.63962846035/100</f>
        <v>201.01844923891</v>
      </c>
    </row>
    <row r="122" spans="1:10" ht="12.75" customHeight="1">
      <c r="A122" s="59"/>
      <c r="B122" s="59"/>
      <c r="C122" s="59"/>
      <c r="D122" s="59"/>
      <c r="E122" s="62"/>
      <c r="F122" s="67" t="s">
        <v>16</v>
      </c>
      <c r="G122" s="57"/>
      <c r="H122" s="7" t="s">
        <v>9</v>
      </c>
      <c r="I122" s="17" t="s">
        <v>9</v>
      </c>
      <c r="J122" s="17" t="s">
        <v>9</v>
      </c>
    </row>
    <row r="123" spans="1:10" ht="12.75" customHeight="1">
      <c r="A123" s="59"/>
      <c r="B123" s="59"/>
      <c r="C123" s="59"/>
      <c r="D123" s="59"/>
      <c r="E123" s="62"/>
      <c r="F123" s="67"/>
      <c r="G123" s="57"/>
      <c r="H123" s="13" t="s">
        <v>10</v>
      </c>
      <c r="I123" s="14" t="s">
        <v>10</v>
      </c>
      <c r="J123" s="14" t="s">
        <v>10</v>
      </c>
    </row>
    <row r="124" spans="1:10" ht="12.75" customHeight="1">
      <c r="A124" s="59"/>
      <c r="B124" s="59"/>
      <c r="C124" s="59"/>
      <c r="D124" s="59"/>
      <c r="E124" s="62"/>
      <c r="F124" s="67"/>
      <c r="G124" s="82" t="s">
        <v>32</v>
      </c>
      <c r="H124" s="13" t="s">
        <v>0</v>
      </c>
      <c r="I124" s="14" t="s">
        <v>0</v>
      </c>
      <c r="J124" s="14" t="s">
        <v>0</v>
      </c>
    </row>
    <row r="125" spans="1:10" ht="13.5" customHeight="1" thickBot="1">
      <c r="A125" s="60"/>
      <c r="B125" s="60"/>
      <c r="C125" s="60"/>
      <c r="D125" s="60"/>
      <c r="E125" s="63"/>
      <c r="F125" s="68"/>
      <c r="G125" s="83"/>
      <c r="H125" s="50" t="s">
        <v>93</v>
      </c>
      <c r="I125" s="50" t="s">
        <v>93</v>
      </c>
      <c r="J125" s="50" t="s">
        <v>93</v>
      </c>
    </row>
    <row r="126" spans="1:10" ht="12.75">
      <c r="A126" s="58">
        <v>6</v>
      </c>
      <c r="B126" s="58" t="s">
        <v>28</v>
      </c>
      <c r="C126" s="58" t="s">
        <v>66</v>
      </c>
      <c r="D126" s="58" t="s">
        <v>67</v>
      </c>
      <c r="E126" s="61" t="s">
        <v>68</v>
      </c>
      <c r="F126" s="65">
        <v>605288</v>
      </c>
      <c r="G126" s="56">
        <v>49245.6</v>
      </c>
      <c r="H126" s="15" t="s">
        <v>33</v>
      </c>
      <c r="I126" s="15" t="s">
        <v>33</v>
      </c>
      <c r="J126" s="15" t="s">
        <v>33</v>
      </c>
    </row>
    <row r="127" spans="1:10" ht="12.75">
      <c r="A127" s="59"/>
      <c r="B127" s="59"/>
      <c r="C127" s="59"/>
      <c r="D127" s="59"/>
      <c r="E127" s="62"/>
      <c r="F127" s="66"/>
      <c r="G127" s="57"/>
      <c r="H127" s="13" t="s">
        <v>11</v>
      </c>
      <c r="I127" s="14" t="s">
        <v>12</v>
      </c>
      <c r="J127" s="14" t="s">
        <v>13</v>
      </c>
    </row>
    <row r="128" spans="1:10" ht="12.75">
      <c r="A128" s="59"/>
      <c r="B128" s="59"/>
      <c r="C128" s="59"/>
      <c r="D128" s="59"/>
      <c r="E128" s="62"/>
      <c r="F128" s="66"/>
      <c r="G128" s="57"/>
      <c r="H128" s="7">
        <f>$G$126*50/100</f>
        <v>24622.8</v>
      </c>
      <c r="I128" s="7">
        <f>$G$126*48.36037153965/100</f>
        <v>23815.35512692988</v>
      </c>
      <c r="J128" s="7">
        <f>$G$126*1.63962846035/100</f>
        <v>807.4448730701195</v>
      </c>
    </row>
    <row r="129" spans="1:10" ht="12.75">
      <c r="A129" s="59"/>
      <c r="B129" s="59"/>
      <c r="C129" s="59"/>
      <c r="D129" s="59"/>
      <c r="E129" s="62"/>
      <c r="F129" s="67" t="s">
        <v>15</v>
      </c>
      <c r="G129" s="57"/>
      <c r="H129" s="7" t="s">
        <v>9</v>
      </c>
      <c r="I129" s="17" t="s">
        <v>9</v>
      </c>
      <c r="J129" s="17" t="s">
        <v>9</v>
      </c>
    </row>
    <row r="130" spans="1:10" ht="12.75">
      <c r="A130" s="59"/>
      <c r="B130" s="59"/>
      <c r="C130" s="59"/>
      <c r="D130" s="59"/>
      <c r="E130" s="62"/>
      <c r="F130" s="67"/>
      <c r="G130" s="57"/>
      <c r="H130" s="13" t="s">
        <v>10</v>
      </c>
      <c r="I130" s="14" t="s">
        <v>10</v>
      </c>
      <c r="J130" s="14" t="s">
        <v>10</v>
      </c>
    </row>
    <row r="131" spans="1:10" ht="12.75" customHeight="1">
      <c r="A131" s="59"/>
      <c r="B131" s="59"/>
      <c r="C131" s="59"/>
      <c r="D131" s="59"/>
      <c r="E131" s="62"/>
      <c r="F131" s="67"/>
      <c r="G131" s="82" t="s">
        <v>32</v>
      </c>
      <c r="H131" s="13" t="s">
        <v>0</v>
      </c>
      <c r="I131" s="14" t="s">
        <v>0</v>
      </c>
      <c r="J131" s="14" t="s">
        <v>0</v>
      </c>
    </row>
    <row r="132" spans="1:10" ht="13.5" thickBot="1">
      <c r="A132" s="59"/>
      <c r="B132" s="59"/>
      <c r="C132" s="59"/>
      <c r="D132" s="59"/>
      <c r="E132" s="62"/>
      <c r="F132" s="68"/>
      <c r="G132" s="83"/>
      <c r="H132" s="50" t="s">
        <v>93</v>
      </c>
      <c r="I132" s="50" t="s">
        <v>93</v>
      </c>
      <c r="J132" s="50" t="s">
        <v>93</v>
      </c>
    </row>
    <row r="133" spans="1:10" ht="12.75">
      <c r="A133" s="59"/>
      <c r="B133" s="59"/>
      <c r="C133" s="59"/>
      <c r="D133" s="59"/>
      <c r="E133" s="62"/>
      <c r="F133" s="65">
        <v>605289</v>
      </c>
      <c r="G133" s="56">
        <v>14600</v>
      </c>
      <c r="H133" s="15" t="s">
        <v>33</v>
      </c>
      <c r="I133" s="15" t="s">
        <v>33</v>
      </c>
      <c r="J133" s="15" t="s">
        <v>33</v>
      </c>
    </row>
    <row r="134" spans="1:10" ht="12.75">
      <c r="A134" s="59"/>
      <c r="B134" s="59"/>
      <c r="C134" s="59"/>
      <c r="D134" s="59"/>
      <c r="E134" s="62"/>
      <c r="F134" s="66"/>
      <c r="G134" s="57"/>
      <c r="H134" s="13" t="s">
        <v>11</v>
      </c>
      <c r="I134" s="14" t="s">
        <v>12</v>
      </c>
      <c r="J134" s="14" t="s">
        <v>13</v>
      </c>
    </row>
    <row r="135" spans="1:10" ht="12.75">
      <c r="A135" s="59"/>
      <c r="B135" s="59"/>
      <c r="C135" s="59"/>
      <c r="D135" s="59"/>
      <c r="E135" s="62"/>
      <c r="F135" s="66"/>
      <c r="G135" s="57"/>
      <c r="H135" s="7">
        <f>$G$133*50/100</f>
        <v>7300</v>
      </c>
      <c r="I135" s="7">
        <f>$G$133*48.36037153965/100</f>
        <v>7060.614244788899</v>
      </c>
      <c r="J135" s="7">
        <f>$G$133*1.63962846035/100</f>
        <v>239.3857552111</v>
      </c>
    </row>
    <row r="136" spans="1:10" ht="12.75">
      <c r="A136" s="59"/>
      <c r="B136" s="59"/>
      <c r="C136" s="59"/>
      <c r="D136" s="59"/>
      <c r="E136" s="62"/>
      <c r="F136" s="67" t="s">
        <v>16</v>
      </c>
      <c r="G136" s="57"/>
      <c r="H136" s="7" t="s">
        <v>9</v>
      </c>
      <c r="I136" s="17" t="s">
        <v>9</v>
      </c>
      <c r="J136" s="17" t="s">
        <v>9</v>
      </c>
    </row>
    <row r="137" spans="1:10" ht="12.75">
      <c r="A137" s="59"/>
      <c r="B137" s="59"/>
      <c r="C137" s="59"/>
      <c r="D137" s="59"/>
      <c r="E137" s="62"/>
      <c r="F137" s="67"/>
      <c r="G137" s="57"/>
      <c r="H137" s="13" t="s">
        <v>10</v>
      </c>
      <c r="I137" s="14" t="s">
        <v>10</v>
      </c>
      <c r="J137" s="14" t="s">
        <v>10</v>
      </c>
    </row>
    <row r="138" spans="1:10" ht="12.75" customHeight="1">
      <c r="A138" s="59"/>
      <c r="B138" s="59"/>
      <c r="C138" s="59"/>
      <c r="D138" s="59"/>
      <c r="E138" s="62"/>
      <c r="F138" s="67"/>
      <c r="G138" s="82" t="s">
        <v>32</v>
      </c>
      <c r="H138" s="13" t="s">
        <v>0</v>
      </c>
      <c r="I138" s="14" t="s">
        <v>0</v>
      </c>
      <c r="J138" s="14" t="s">
        <v>0</v>
      </c>
    </row>
    <row r="139" spans="1:10" ht="13.5" thickBot="1">
      <c r="A139" s="60"/>
      <c r="B139" s="60"/>
      <c r="C139" s="60"/>
      <c r="D139" s="60"/>
      <c r="E139" s="63"/>
      <c r="F139" s="68"/>
      <c r="G139" s="83"/>
      <c r="H139" s="50" t="s">
        <v>93</v>
      </c>
      <c r="I139" s="50" t="s">
        <v>93</v>
      </c>
      <c r="J139" s="50" t="s">
        <v>93</v>
      </c>
    </row>
    <row r="140" spans="1:10" ht="14.25" customHeight="1">
      <c r="A140" s="25"/>
      <c r="B140" s="25"/>
      <c r="C140" s="25"/>
      <c r="D140" s="25"/>
      <c r="E140" s="44"/>
      <c r="F140" s="26"/>
      <c r="G140" s="27"/>
      <c r="H140" s="16"/>
      <c r="I140" s="16"/>
      <c r="J140" s="16"/>
    </row>
    <row r="141" spans="1:10" ht="15" customHeight="1">
      <c r="A141" s="71" t="s">
        <v>49</v>
      </c>
      <c r="B141" s="72"/>
      <c r="C141" s="72"/>
      <c r="D141" s="72"/>
      <c r="E141" s="72"/>
      <c r="F141" s="72"/>
      <c r="G141" s="72"/>
      <c r="H141" s="72"/>
      <c r="I141" s="72"/>
      <c r="J141" s="52"/>
    </row>
    <row r="142" spans="1:10" ht="6.75" customHeight="1">
      <c r="A142" s="25"/>
      <c r="B142" s="25"/>
      <c r="C142" s="25"/>
      <c r="D142" s="25"/>
      <c r="E142" s="44"/>
      <c r="F142" s="26"/>
      <c r="G142" s="27"/>
      <c r="H142" s="16"/>
      <c r="I142" s="16"/>
      <c r="J142" s="16"/>
    </row>
    <row r="143" spans="1:10" ht="21.75" customHeight="1" thickBot="1">
      <c r="A143" s="18" t="s">
        <v>8</v>
      </c>
      <c r="B143" s="10" t="s">
        <v>7</v>
      </c>
      <c r="C143" s="18" t="s">
        <v>3</v>
      </c>
      <c r="D143" s="18" t="s">
        <v>2</v>
      </c>
      <c r="E143" s="18" t="s">
        <v>1</v>
      </c>
      <c r="F143" s="10" t="s">
        <v>14</v>
      </c>
      <c r="G143" s="10" t="s">
        <v>14</v>
      </c>
      <c r="H143" s="20" t="s">
        <v>4</v>
      </c>
      <c r="I143" s="20" t="s">
        <v>5</v>
      </c>
      <c r="J143" s="20" t="s">
        <v>6</v>
      </c>
    </row>
    <row r="144" spans="1:10" ht="12.75">
      <c r="A144" s="58">
        <v>7</v>
      </c>
      <c r="B144" s="58" t="s">
        <v>28</v>
      </c>
      <c r="C144" s="58" t="s">
        <v>69</v>
      </c>
      <c r="D144" s="58" t="s">
        <v>70</v>
      </c>
      <c r="E144" s="61" t="s">
        <v>71</v>
      </c>
      <c r="F144" s="65">
        <v>605290</v>
      </c>
      <c r="G144" s="56">
        <v>46240</v>
      </c>
      <c r="H144" s="15" t="s">
        <v>33</v>
      </c>
      <c r="I144" s="15" t="s">
        <v>33</v>
      </c>
      <c r="J144" s="15" t="s">
        <v>33</v>
      </c>
    </row>
    <row r="145" spans="1:10" ht="12.75">
      <c r="A145" s="59"/>
      <c r="B145" s="59"/>
      <c r="C145" s="59"/>
      <c r="D145" s="59"/>
      <c r="E145" s="62"/>
      <c r="F145" s="66"/>
      <c r="G145" s="57"/>
      <c r="H145" s="13" t="s">
        <v>11</v>
      </c>
      <c r="I145" s="14" t="s">
        <v>12</v>
      </c>
      <c r="J145" s="14" t="s">
        <v>13</v>
      </c>
    </row>
    <row r="146" spans="1:10" ht="12.75">
      <c r="A146" s="59"/>
      <c r="B146" s="59"/>
      <c r="C146" s="59"/>
      <c r="D146" s="59"/>
      <c r="E146" s="62"/>
      <c r="F146" s="66"/>
      <c r="G146" s="57"/>
      <c r="H146" s="7">
        <f>$G$144*50/100</f>
        <v>23120</v>
      </c>
      <c r="I146" s="7">
        <f>$G$144*48.36037153965/100</f>
        <v>22361.835799934157</v>
      </c>
      <c r="J146" s="7">
        <f>$G$144*1.63962846035/100</f>
        <v>758.16420006584</v>
      </c>
    </row>
    <row r="147" spans="1:10" ht="12.75">
      <c r="A147" s="59"/>
      <c r="B147" s="59"/>
      <c r="C147" s="59"/>
      <c r="D147" s="59"/>
      <c r="E147" s="62"/>
      <c r="F147" s="67" t="s">
        <v>15</v>
      </c>
      <c r="G147" s="57"/>
      <c r="H147" s="7" t="s">
        <v>9</v>
      </c>
      <c r="I147" s="17" t="s">
        <v>9</v>
      </c>
      <c r="J147" s="17" t="s">
        <v>9</v>
      </c>
    </row>
    <row r="148" spans="1:10" ht="12.75">
      <c r="A148" s="59"/>
      <c r="B148" s="59"/>
      <c r="C148" s="59"/>
      <c r="D148" s="59"/>
      <c r="E148" s="62"/>
      <c r="F148" s="67"/>
      <c r="G148" s="57"/>
      <c r="H148" s="13" t="s">
        <v>10</v>
      </c>
      <c r="I148" s="14" t="s">
        <v>10</v>
      </c>
      <c r="J148" s="14" t="s">
        <v>10</v>
      </c>
    </row>
    <row r="149" spans="1:10" ht="12.75" customHeight="1">
      <c r="A149" s="59"/>
      <c r="B149" s="59"/>
      <c r="C149" s="59"/>
      <c r="D149" s="59"/>
      <c r="E149" s="62"/>
      <c r="F149" s="67"/>
      <c r="G149" s="82" t="s">
        <v>32</v>
      </c>
      <c r="H149" s="13" t="s">
        <v>0</v>
      </c>
      <c r="I149" s="14" t="s">
        <v>0</v>
      </c>
      <c r="J149" s="14" t="s">
        <v>0</v>
      </c>
    </row>
    <row r="150" spans="1:10" ht="13.5" thickBot="1">
      <c r="A150" s="59"/>
      <c r="B150" s="59"/>
      <c r="C150" s="59"/>
      <c r="D150" s="59"/>
      <c r="E150" s="62"/>
      <c r="F150" s="68"/>
      <c r="G150" s="83"/>
      <c r="H150" s="50" t="s">
        <v>93</v>
      </c>
      <c r="I150" s="50" t="s">
        <v>93</v>
      </c>
      <c r="J150" s="50" t="s">
        <v>93</v>
      </c>
    </row>
    <row r="151" spans="1:10" ht="12.75">
      <c r="A151" s="59"/>
      <c r="B151" s="59"/>
      <c r="C151" s="59"/>
      <c r="D151" s="59"/>
      <c r="E151" s="62"/>
      <c r="F151" s="65">
        <v>605291</v>
      </c>
      <c r="G151" s="56">
        <v>13872</v>
      </c>
      <c r="H151" s="15" t="s">
        <v>33</v>
      </c>
      <c r="I151" s="15" t="s">
        <v>33</v>
      </c>
      <c r="J151" s="15" t="s">
        <v>33</v>
      </c>
    </row>
    <row r="152" spans="1:10" ht="12.75">
      <c r="A152" s="59"/>
      <c r="B152" s="59"/>
      <c r="C152" s="59"/>
      <c r="D152" s="59"/>
      <c r="E152" s="62"/>
      <c r="F152" s="66"/>
      <c r="G152" s="57"/>
      <c r="H152" s="13" t="s">
        <v>11</v>
      </c>
      <c r="I152" s="14" t="s">
        <v>12</v>
      </c>
      <c r="J152" s="14" t="s">
        <v>13</v>
      </c>
    </row>
    <row r="153" spans="1:10" ht="12.75">
      <c r="A153" s="59"/>
      <c r="B153" s="59"/>
      <c r="C153" s="59"/>
      <c r="D153" s="59"/>
      <c r="E153" s="62"/>
      <c r="F153" s="66"/>
      <c r="G153" s="57"/>
      <c r="H153" s="7">
        <f>$G$151*50/100</f>
        <v>6936</v>
      </c>
      <c r="I153" s="7">
        <f>$G$151*48.36037153965/100</f>
        <v>6708.550739980248</v>
      </c>
      <c r="J153" s="7">
        <f>$G$151*1.63962846035/100</f>
        <v>227.449260019752</v>
      </c>
    </row>
    <row r="154" spans="1:10" ht="12.75" customHeight="1">
      <c r="A154" s="59"/>
      <c r="B154" s="59"/>
      <c r="C154" s="59"/>
      <c r="D154" s="59"/>
      <c r="E154" s="62"/>
      <c r="F154" s="67" t="s">
        <v>16</v>
      </c>
      <c r="G154" s="57"/>
      <c r="H154" s="7" t="s">
        <v>9</v>
      </c>
      <c r="I154" s="17" t="s">
        <v>9</v>
      </c>
      <c r="J154" s="17" t="s">
        <v>9</v>
      </c>
    </row>
    <row r="155" spans="1:10" ht="12.75" customHeight="1">
      <c r="A155" s="59"/>
      <c r="B155" s="59"/>
      <c r="C155" s="59"/>
      <c r="D155" s="59"/>
      <c r="E155" s="62"/>
      <c r="F155" s="67"/>
      <c r="G155" s="57"/>
      <c r="H155" s="13" t="s">
        <v>10</v>
      </c>
      <c r="I155" s="14" t="s">
        <v>10</v>
      </c>
      <c r="J155" s="14" t="s">
        <v>10</v>
      </c>
    </row>
    <row r="156" spans="1:10" ht="12.75" customHeight="1">
      <c r="A156" s="59"/>
      <c r="B156" s="59"/>
      <c r="C156" s="59"/>
      <c r="D156" s="59"/>
      <c r="E156" s="62"/>
      <c r="F156" s="67"/>
      <c r="G156" s="82" t="s">
        <v>32</v>
      </c>
      <c r="H156" s="13" t="s">
        <v>0</v>
      </c>
      <c r="I156" s="14" t="s">
        <v>0</v>
      </c>
      <c r="J156" s="14" t="s">
        <v>0</v>
      </c>
    </row>
    <row r="157" spans="1:10" ht="13.5" customHeight="1" thickBot="1">
      <c r="A157" s="60"/>
      <c r="B157" s="60"/>
      <c r="C157" s="60"/>
      <c r="D157" s="60"/>
      <c r="E157" s="63"/>
      <c r="F157" s="68"/>
      <c r="G157" s="83"/>
      <c r="H157" s="50" t="s">
        <v>93</v>
      </c>
      <c r="I157" s="50" t="s">
        <v>93</v>
      </c>
      <c r="J157" s="50" t="s">
        <v>93</v>
      </c>
    </row>
    <row r="158" spans="1:10" ht="13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1"/>
    </row>
    <row r="159" spans="1:10" ht="13.5" customHeight="1">
      <c r="A159" s="71" t="s">
        <v>61</v>
      </c>
      <c r="B159" s="72"/>
      <c r="C159" s="72"/>
      <c r="D159" s="72"/>
      <c r="E159" s="72"/>
      <c r="F159" s="72"/>
      <c r="G159" s="72"/>
      <c r="H159" s="72"/>
      <c r="I159" s="72"/>
      <c r="J159" s="52"/>
    </row>
    <row r="160" spans="1:10" ht="7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1"/>
    </row>
    <row r="161" spans="1:10" ht="16.5" customHeight="1" thickBot="1">
      <c r="A161" s="18" t="s">
        <v>8</v>
      </c>
      <c r="B161" s="10" t="s">
        <v>7</v>
      </c>
      <c r="C161" s="18" t="s">
        <v>3</v>
      </c>
      <c r="D161" s="18" t="s">
        <v>2</v>
      </c>
      <c r="E161" s="18" t="s">
        <v>1</v>
      </c>
      <c r="F161" s="10" t="s">
        <v>14</v>
      </c>
      <c r="G161" s="10" t="s">
        <v>14</v>
      </c>
      <c r="H161" s="20" t="s">
        <v>4</v>
      </c>
      <c r="I161" s="20" t="s">
        <v>5</v>
      </c>
      <c r="J161" s="20" t="s">
        <v>6</v>
      </c>
    </row>
    <row r="162" spans="1:10" ht="12.75" customHeight="1">
      <c r="A162" s="58">
        <v>1</v>
      </c>
      <c r="B162" s="58" t="s">
        <v>28</v>
      </c>
      <c r="C162" s="58" t="s">
        <v>72</v>
      </c>
      <c r="D162" s="58" t="s">
        <v>73</v>
      </c>
      <c r="E162" s="61" t="s">
        <v>74</v>
      </c>
      <c r="F162" s="65">
        <v>605292</v>
      </c>
      <c r="G162" s="85">
        <v>300000</v>
      </c>
      <c r="H162" s="15" t="s">
        <v>33</v>
      </c>
      <c r="I162" s="15" t="s">
        <v>33</v>
      </c>
      <c r="J162" s="15" t="s">
        <v>33</v>
      </c>
    </row>
    <row r="163" spans="1:10" ht="12.75" customHeight="1">
      <c r="A163" s="59"/>
      <c r="B163" s="59"/>
      <c r="C163" s="59"/>
      <c r="D163" s="59"/>
      <c r="E163" s="62"/>
      <c r="F163" s="66"/>
      <c r="G163" s="86"/>
      <c r="H163" s="13" t="s">
        <v>11</v>
      </c>
      <c r="I163" s="14" t="s">
        <v>12</v>
      </c>
      <c r="J163" s="14" t="s">
        <v>13</v>
      </c>
    </row>
    <row r="164" spans="1:10" ht="12.75" customHeight="1">
      <c r="A164" s="59"/>
      <c r="B164" s="59"/>
      <c r="C164" s="59"/>
      <c r="D164" s="59"/>
      <c r="E164" s="62"/>
      <c r="F164" s="66"/>
      <c r="G164" s="86"/>
      <c r="H164" s="7">
        <f>$G$162*50/100</f>
        <v>150000</v>
      </c>
      <c r="I164" s="7">
        <f>$G$162*48.36037153965/100</f>
        <v>145081.11461894997</v>
      </c>
      <c r="J164" s="7">
        <f>$G$162*1.63962846035/100</f>
        <v>4918.8853810499995</v>
      </c>
    </row>
    <row r="165" spans="1:10" ht="12.75" customHeight="1">
      <c r="A165" s="59"/>
      <c r="B165" s="59"/>
      <c r="C165" s="59"/>
      <c r="D165" s="59"/>
      <c r="E165" s="62"/>
      <c r="F165" s="66"/>
      <c r="G165" s="86"/>
      <c r="H165" s="7" t="s">
        <v>9</v>
      </c>
      <c r="I165" s="17" t="s">
        <v>9</v>
      </c>
      <c r="J165" s="17" t="s">
        <v>9</v>
      </c>
    </row>
    <row r="166" spans="1:10" ht="12.75" customHeight="1">
      <c r="A166" s="59"/>
      <c r="B166" s="59"/>
      <c r="C166" s="59"/>
      <c r="D166" s="59"/>
      <c r="E166" s="62"/>
      <c r="F166" s="66"/>
      <c r="G166" s="86"/>
      <c r="H166" s="13" t="s">
        <v>10</v>
      </c>
      <c r="I166" s="14" t="s">
        <v>10</v>
      </c>
      <c r="J166" s="14" t="s">
        <v>10</v>
      </c>
    </row>
    <row r="167" spans="1:10" ht="12.75" customHeight="1">
      <c r="A167" s="59"/>
      <c r="B167" s="59"/>
      <c r="C167" s="59"/>
      <c r="D167" s="59"/>
      <c r="E167" s="62"/>
      <c r="F167" s="66"/>
      <c r="G167" s="87" t="s">
        <v>32</v>
      </c>
      <c r="H167" s="13" t="s">
        <v>0</v>
      </c>
      <c r="I167" s="14" t="s">
        <v>0</v>
      </c>
      <c r="J167" s="14" t="s">
        <v>0</v>
      </c>
    </row>
    <row r="168" spans="1:10" ht="13.5" customHeight="1" thickBot="1">
      <c r="A168" s="59"/>
      <c r="B168" s="59"/>
      <c r="C168" s="59"/>
      <c r="D168" s="59"/>
      <c r="E168" s="62"/>
      <c r="F168" s="66"/>
      <c r="G168" s="88"/>
      <c r="H168" s="50" t="s">
        <v>93</v>
      </c>
      <c r="I168" s="50" t="s">
        <v>93</v>
      </c>
      <c r="J168" s="50" t="s">
        <v>93</v>
      </c>
    </row>
    <row r="169" spans="1:10" ht="12.75" customHeight="1">
      <c r="A169" s="59"/>
      <c r="B169" s="59"/>
      <c r="C169" s="59"/>
      <c r="D169" s="59"/>
      <c r="E169" s="62"/>
      <c r="F169" s="67" t="s">
        <v>16</v>
      </c>
      <c r="G169" s="56">
        <v>45000</v>
      </c>
      <c r="H169" s="15" t="s">
        <v>33</v>
      </c>
      <c r="I169" s="15" t="s">
        <v>33</v>
      </c>
      <c r="J169" s="15" t="s">
        <v>33</v>
      </c>
    </row>
    <row r="170" spans="1:10" ht="12.75" customHeight="1">
      <c r="A170" s="59"/>
      <c r="B170" s="59"/>
      <c r="C170" s="59"/>
      <c r="D170" s="59"/>
      <c r="E170" s="62"/>
      <c r="F170" s="67"/>
      <c r="G170" s="57"/>
      <c r="H170" s="13" t="s">
        <v>11</v>
      </c>
      <c r="I170" s="14" t="s">
        <v>12</v>
      </c>
      <c r="J170" s="14" t="s">
        <v>13</v>
      </c>
    </row>
    <row r="171" spans="1:10" ht="12.75" customHeight="1">
      <c r="A171" s="59"/>
      <c r="B171" s="59"/>
      <c r="C171" s="59"/>
      <c r="D171" s="59"/>
      <c r="E171" s="62"/>
      <c r="F171" s="67"/>
      <c r="G171" s="57"/>
      <c r="H171" s="7">
        <f>$G$169*50/100</f>
        <v>22500</v>
      </c>
      <c r="I171" s="7">
        <f>$G$169*48.36037153965/100</f>
        <v>21762.1671928425</v>
      </c>
      <c r="J171" s="7">
        <f>$G$169*1.63962846035/100</f>
        <v>737.8328071575</v>
      </c>
    </row>
    <row r="172" spans="1:10" ht="12.75" customHeight="1">
      <c r="A172" s="59"/>
      <c r="B172" s="59"/>
      <c r="C172" s="59"/>
      <c r="D172" s="59"/>
      <c r="E172" s="62"/>
      <c r="F172" s="67"/>
      <c r="G172" s="57"/>
      <c r="H172" s="7" t="s">
        <v>9</v>
      </c>
      <c r="I172" s="17" t="s">
        <v>9</v>
      </c>
      <c r="J172" s="17" t="s">
        <v>9</v>
      </c>
    </row>
    <row r="173" spans="1:10" ht="12.75" customHeight="1">
      <c r="A173" s="59"/>
      <c r="B173" s="59"/>
      <c r="C173" s="59"/>
      <c r="D173" s="59"/>
      <c r="E173" s="62"/>
      <c r="F173" s="67"/>
      <c r="G173" s="51" t="s">
        <v>23</v>
      </c>
      <c r="H173" s="13" t="s">
        <v>10</v>
      </c>
      <c r="I173" s="14" t="s">
        <v>10</v>
      </c>
      <c r="J173" s="14" t="s">
        <v>10</v>
      </c>
    </row>
    <row r="174" spans="1:10" ht="12.75" customHeight="1">
      <c r="A174" s="59"/>
      <c r="B174" s="59"/>
      <c r="C174" s="59"/>
      <c r="D174" s="59"/>
      <c r="E174" s="62"/>
      <c r="F174" s="67"/>
      <c r="G174" s="82" t="s">
        <v>62</v>
      </c>
      <c r="H174" s="13" t="s">
        <v>0</v>
      </c>
      <c r="I174" s="14" t="s">
        <v>0</v>
      </c>
      <c r="J174" s="14" t="s">
        <v>0</v>
      </c>
    </row>
    <row r="175" spans="1:10" ht="13.5" customHeight="1" thickBot="1">
      <c r="A175" s="60"/>
      <c r="B175" s="60"/>
      <c r="C175" s="60"/>
      <c r="D175" s="60"/>
      <c r="E175" s="63"/>
      <c r="F175" s="68"/>
      <c r="G175" s="83"/>
      <c r="H175" s="50" t="s">
        <v>89</v>
      </c>
      <c r="I175" s="50" t="s">
        <v>90</v>
      </c>
      <c r="J175" s="50" t="s">
        <v>91</v>
      </c>
    </row>
    <row r="176" spans="1:10" ht="1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ht="15" customHeight="1">
      <c r="A177" s="71" t="s">
        <v>22</v>
      </c>
      <c r="B177" s="72"/>
      <c r="C177" s="72"/>
      <c r="D177" s="72"/>
      <c r="E177" s="72"/>
      <c r="F177" s="72"/>
      <c r="G177" s="72"/>
      <c r="H177" s="72"/>
      <c r="I177" s="72"/>
      <c r="J177" s="52"/>
    </row>
    <row r="178" spans="1:10" ht="6" customHeight="1">
      <c r="A178" s="29"/>
      <c r="B178" s="29"/>
      <c r="C178" s="29"/>
      <c r="D178" s="29"/>
      <c r="E178" s="29"/>
      <c r="F178" s="29"/>
      <c r="G178" s="29"/>
      <c r="H178" s="37"/>
      <c r="I178" s="37"/>
      <c r="J178" s="37"/>
    </row>
    <row r="179" spans="1:10" ht="17.25" customHeight="1" thickBot="1">
      <c r="A179" s="18" t="s">
        <v>8</v>
      </c>
      <c r="B179" s="10" t="s">
        <v>7</v>
      </c>
      <c r="C179" s="18" t="s">
        <v>3</v>
      </c>
      <c r="D179" s="18" t="s">
        <v>2</v>
      </c>
      <c r="E179" s="18" t="s">
        <v>1</v>
      </c>
      <c r="F179" s="10" t="s">
        <v>14</v>
      </c>
      <c r="G179" s="10" t="s">
        <v>14</v>
      </c>
      <c r="H179" s="20" t="s">
        <v>4</v>
      </c>
      <c r="I179" s="20" t="s">
        <v>5</v>
      </c>
      <c r="J179" s="20" t="s">
        <v>6</v>
      </c>
    </row>
    <row r="180" spans="1:10" ht="12.75">
      <c r="A180" s="64">
        <v>1</v>
      </c>
      <c r="B180" s="64" t="s">
        <v>28</v>
      </c>
      <c r="C180" s="64" t="s">
        <v>75</v>
      </c>
      <c r="D180" s="64" t="s">
        <v>76</v>
      </c>
      <c r="E180" s="92" t="s">
        <v>77</v>
      </c>
      <c r="F180" s="66">
        <v>605293</v>
      </c>
      <c r="G180" s="57">
        <v>51200</v>
      </c>
      <c r="H180" s="15" t="s">
        <v>33</v>
      </c>
      <c r="I180" s="15" t="s">
        <v>33</v>
      </c>
      <c r="J180" s="15" t="s">
        <v>33</v>
      </c>
    </row>
    <row r="181" spans="1:10" ht="12.75">
      <c r="A181" s="64"/>
      <c r="B181" s="64"/>
      <c r="C181" s="64"/>
      <c r="D181" s="64"/>
      <c r="E181" s="92"/>
      <c r="F181" s="66"/>
      <c r="G181" s="57"/>
      <c r="H181" s="13" t="s">
        <v>11</v>
      </c>
      <c r="I181" s="14" t="s">
        <v>12</v>
      </c>
      <c r="J181" s="14" t="s">
        <v>13</v>
      </c>
    </row>
    <row r="182" spans="1:10" ht="12.75">
      <c r="A182" s="64"/>
      <c r="B182" s="64"/>
      <c r="C182" s="64"/>
      <c r="D182" s="64"/>
      <c r="E182" s="92"/>
      <c r="F182" s="66"/>
      <c r="G182" s="57"/>
      <c r="H182" s="7">
        <f>$G$180*50/100</f>
        <v>25600</v>
      </c>
      <c r="I182" s="7">
        <f>$G$180*48.36037153965/100</f>
        <v>24760.5102283008</v>
      </c>
      <c r="J182" s="7">
        <f>$G$180*1.63962846035/100</f>
        <v>839.4897716991999</v>
      </c>
    </row>
    <row r="183" spans="1:10" ht="12.75">
      <c r="A183" s="64"/>
      <c r="B183" s="64"/>
      <c r="C183" s="64"/>
      <c r="D183" s="64"/>
      <c r="E183" s="92"/>
      <c r="F183" s="67" t="s">
        <v>15</v>
      </c>
      <c r="G183" s="57"/>
      <c r="H183" s="7" t="s">
        <v>9</v>
      </c>
      <c r="I183" s="17" t="s">
        <v>9</v>
      </c>
      <c r="J183" s="17" t="s">
        <v>9</v>
      </c>
    </row>
    <row r="184" spans="1:10" ht="12.75">
      <c r="A184" s="64"/>
      <c r="B184" s="64"/>
      <c r="C184" s="64"/>
      <c r="D184" s="64"/>
      <c r="E184" s="92"/>
      <c r="F184" s="67"/>
      <c r="G184" s="57"/>
      <c r="H184" s="13" t="s">
        <v>10</v>
      </c>
      <c r="I184" s="14" t="s">
        <v>10</v>
      </c>
      <c r="J184" s="14" t="s">
        <v>10</v>
      </c>
    </row>
    <row r="185" spans="1:10" ht="12.75" customHeight="1">
      <c r="A185" s="64"/>
      <c r="B185" s="64"/>
      <c r="C185" s="64"/>
      <c r="D185" s="64"/>
      <c r="E185" s="92"/>
      <c r="F185" s="67"/>
      <c r="G185" s="82" t="s">
        <v>32</v>
      </c>
      <c r="H185" s="13" t="s">
        <v>0</v>
      </c>
      <c r="I185" s="14" t="s">
        <v>0</v>
      </c>
      <c r="J185" s="14" t="s">
        <v>0</v>
      </c>
    </row>
    <row r="186" spans="1:10" ht="13.5" thickBot="1">
      <c r="A186" s="64"/>
      <c r="B186" s="64"/>
      <c r="C186" s="64"/>
      <c r="D186" s="64"/>
      <c r="E186" s="92"/>
      <c r="F186" s="68"/>
      <c r="G186" s="83"/>
      <c r="H186" s="50" t="s">
        <v>93</v>
      </c>
      <c r="I186" s="50" t="s">
        <v>93</v>
      </c>
      <c r="J186" s="50" t="s">
        <v>93</v>
      </c>
    </row>
    <row r="187" spans="1:10" ht="12.75">
      <c r="A187" s="59">
        <v>2</v>
      </c>
      <c r="B187" s="59" t="s">
        <v>28</v>
      </c>
      <c r="C187" s="59" t="s">
        <v>78</v>
      </c>
      <c r="D187" s="59" t="s">
        <v>21</v>
      </c>
      <c r="E187" s="62" t="s">
        <v>79</v>
      </c>
      <c r="F187" s="65">
        <v>605294</v>
      </c>
      <c r="G187" s="56">
        <v>53028</v>
      </c>
      <c r="H187" s="15" t="s">
        <v>33</v>
      </c>
      <c r="I187" s="15" t="s">
        <v>33</v>
      </c>
      <c r="J187" s="15" t="s">
        <v>33</v>
      </c>
    </row>
    <row r="188" spans="1:10" ht="12.75">
      <c r="A188" s="59"/>
      <c r="B188" s="59"/>
      <c r="C188" s="59"/>
      <c r="D188" s="59"/>
      <c r="E188" s="62"/>
      <c r="F188" s="66"/>
      <c r="G188" s="57"/>
      <c r="H188" s="13" t="s">
        <v>11</v>
      </c>
      <c r="I188" s="14" t="s">
        <v>12</v>
      </c>
      <c r="J188" s="14" t="s">
        <v>13</v>
      </c>
    </row>
    <row r="189" spans="1:10" ht="12.75">
      <c r="A189" s="59"/>
      <c r="B189" s="59"/>
      <c r="C189" s="59"/>
      <c r="D189" s="59"/>
      <c r="E189" s="62"/>
      <c r="F189" s="66"/>
      <c r="G189" s="57"/>
      <c r="H189" s="7">
        <f>$G$187*50/100</f>
        <v>26514</v>
      </c>
      <c r="I189" s="7">
        <f>$G$187*48.36037153965/100</f>
        <v>25644.5378200456</v>
      </c>
      <c r="J189" s="7">
        <f>$G$187*1.63962846035/100</f>
        <v>869.462179954398</v>
      </c>
    </row>
    <row r="190" spans="1:10" ht="12.75" customHeight="1">
      <c r="A190" s="59"/>
      <c r="B190" s="59"/>
      <c r="C190" s="59"/>
      <c r="D190" s="59"/>
      <c r="E190" s="62"/>
      <c r="F190" s="67" t="s">
        <v>15</v>
      </c>
      <c r="G190" s="57"/>
      <c r="H190" s="7" t="s">
        <v>9</v>
      </c>
      <c r="I190" s="17" t="s">
        <v>9</v>
      </c>
      <c r="J190" s="17" t="s">
        <v>9</v>
      </c>
    </row>
    <row r="191" spans="1:10" ht="12.75" customHeight="1">
      <c r="A191" s="59"/>
      <c r="B191" s="59"/>
      <c r="C191" s="59"/>
      <c r="D191" s="59"/>
      <c r="E191" s="62"/>
      <c r="F191" s="67"/>
      <c r="G191" s="57"/>
      <c r="H191" s="13" t="s">
        <v>10</v>
      </c>
      <c r="I191" s="14" t="s">
        <v>10</v>
      </c>
      <c r="J191" s="14" t="s">
        <v>10</v>
      </c>
    </row>
    <row r="192" spans="1:10" ht="12.75" customHeight="1">
      <c r="A192" s="59"/>
      <c r="B192" s="59"/>
      <c r="C192" s="59"/>
      <c r="D192" s="59"/>
      <c r="E192" s="62"/>
      <c r="F192" s="67"/>
      <c r="G192" s="82" t="s">
        <v>32</v>
      </c>
      <c r="H192" s="13" t="s">
        <v>0</v>
      </c>
      <c r="I192" s="14" t="s">
        <v>0</v>
      </c>
      <c r="J192" s="14" t="s">
        <v>0</v>
      </c>
    </row>
    <row r="193" spans="1:10" ht="13.5" customHeight="1" thickBot="1">
      <c r="A193" s="60"/>
      <c r="B193" s="60"/>
      <c r="C193" s="60"/>
      <c r="D193" s="60"/>
      <c r="E193" s="63"/>
      <c r="F193" s="68"/>
      <c r="G193" s="83"/>
      <c r="H193" s="50" t="s">
        <v>93</v>
      </c>
      <c r="I193" s="50" t="s">
        <v>93</v>
      </c>
      <c r="J193" s="50" t="s">
        <v>93</v>
      </c>
    </row>
    <row r="194" spans="1:10" ht="12.75" customHeight="1">
      <c r="A194" s="55">
        <v>3</v>
      </c>
      <c r="B194" s="55" t="s">
        <v>28</v>
      </c>
      <c r="C194" s="55" t="s">
        <v>80</v>
      </c>
      <c r="D194" s="55" t="s">
        <v>81</v>
      </c>
      <c r="E194" s="55" t="s">
        <v>82</v>
      </c>
      <c r="F194" s="65">
        <v>605295</v>
      </c>
      <c r="G194" s="56">
        <v>49000</v>
      </c>
      <c r="H194" s="15" t="s">
        <v>33</v>
      </c>
      <c r="I194" s="15" t="s">
        <v>33</v>
      </c>
      <c r="J194" s="15" t="s">
        <v>33</v>
      </c>
    </row>
    <row r="195" spans="1:19" ht="12.75" customHeight="1">
      <c r="A195" s="55"/>
      <c r="B195" s="55"/>
      <c r="C195" s="55"/>
      <c r="D195" s="55"/>
      <c r="E195" s="55"/>
      <c r="F195" s="66"/>
      <c r="G195" s="57"/>
      <c r="H195" s="13" t="s">
        <v>11</v>
      </c>
      <c r="I195" s="13" t="s">
        <v>12</v>
      </c>
      <c r="J195" s="13" t="s">
        <v>13</v>
      </c>
      <c r="L195" s="41"/>
      <c r="M195" s="40"/>
      <c r="N195" s="40"/>
      <c r="O195" s="40"/>
      <c r="P195" s="40"/>
      <c r="Q195" s="40"/>
      <c r="R195" s="40"/>
      <c r="S195" s="40"/>
    </row>
    <row r="196" spans="1:16" ht="12.75" customHeight="1">
      <c r="A196" s="55"/>
      <c r="B196" s="55"/>
      <c r="C196" s="55"/>
      <c r="D196" s="55"/>
      <c r="E196" s="55"/>
      <c r="F196" s="66"/>
      <c r="G196" s="57"/>
      <c r="H196" s="21">
        <f>$G$194*50/100</f>
        <v>24500</v>
      </c>
      <c r="I196" s="21">
        <f>$G$194*48.36037153965/100</f>
        <v>23696.5820544285</v>
      </c>
      <c r="J196" s="21">
        <f>$G$194*1.63962846035/100</f>
        <v>803.4179455715</v>
      </c>
      <c r="L196" s="42"/>
      <c r="M196" s="40"/>
      <c r="N196" s="40"/>
      <c r="O196" s="40"/>
      <c r="P196" s="40"/>
    </row>
    <row r="197" spans="1:16" ht="12.75" customHeight="1">
      <c r="A197" s="55"/>
      <c r="B197" s="55"/>
      <c r="C197" s="55"/>
      <c r="D197" s="55"/>
      <c r="E197" s="55"/>
      <c r="F197" s="67" t="s">
        <v>15</v>
      </c>
      <c r="G197" s="57"/>
      <c r="H197" s="7" t="s">
        <v>9</v>
      </c>
      <c r="I197" s="7" t="s">
        <v>9</v>
      </c>
      <c r="J197" s="7" t="s">
        <v>9</v>
      </c>
      <c r="L197" s="42"/>
      <c r="M197" s="40"/>
      <c r="N197" s="40"/>
      <c r="O197" s="40"/>
      <c r="P197" s="40"/>
    </row>
    <row r="198" spans="1:16" ht="12.75" customHeight="1">
      <c r="A198" s="55"/>
      <c r="B198" s="55"/>
      <c r="C198" s="55"/>
      <c r="D198" s="55"/>
      <c r="E198" s="55"/>
      <c r="F198" s="67"/>
      <c r="G198" s="57"/>
      <c r="H198" s="13" t="s">
        <v>10</v>
      </c>
      <c r="I198" s="13" t="s">
        <v>10</v>
      </c>
      <c r="J198" s="13" t="s">
        <v>10</v>
      </c>
      <c r="L198" s="42"/>
      <c r="M198" s="40"/>
      <c r="N198" s="40"/>
      <c r="O198" s="40"/>
      <c r="P198" s="40"/>
    </row>
    <row r="199" spans="1:16" ht="12.75" customHeight="1">
      <c r="A199" s="55"/>
      <c r="B199" s="55"/>
      <c r="C199" s="55"/>
      <c r="D199" s="55"/>
      <c r="E199" s="55"/>
      <c r="F199" s="67"/>
      <c r="G199" s="82" t="s">
        <v>32</v>
      </c>
      <c r="H199" s="13" t="s">
        <v>0</v>
      </c>
      <c r="I199" s="13" t="s">
        <v>0</v>
      </c>
      <c r="J199" s="13" t="s">
        <v>0</v>
      </c>
      <c r="L199" s="42"/>
      <c r="M199" s="40"/>
      <c r="N199" s="40"/>
      <c r="O199" s="40"/>
      <c r="P199" s="40"/>
    </row>
    <row r="200" spans="1:16" ht="12.75" customHeight="1" thickBot="1">
      <c r="A200" s="55"/>
      <c r="B200" s="55"/>
      <c r="C200" s="55"/>
      <c r="D200" s="55"/>
      <c r="E200" s="55"/>
      <c r="F200" s="68"/>
      <c r="G200" s="83"/>
      <c r="H200" s="50" t="s">
        <v>93</v>
      </c>
      <c r="I200" s="50" t="s">
        <v>93</v>
      </c>
      <c r="J200" s="50" t="s">
        <v>93</v>
      </c>
      <c r="L200" s="42"/>
      <c r="M200" s="40"/>
      <c r="N200" s="40"/>
      <c r="O200" s="40"/>
      <c r="P200" s="40"/>
    </row>
    <row r="201" spans="1:16" ht="12.75" customHeight="1">
      <c r="A201" s="55">
        <v>4</v>
      </c>
      <c r="B201" s="55" t="s">
        <v>28</v>
      </c>
      <c r="C201" s="55" t="s">
        <v>83</v>
      </c>
      <c r="D201" s="55" t="s">
        <v>84</v>
      </c>
      <c r="E201" s="55" t="s">
        <v>85</v>
      </c>
      <c r="F201" s="65">
        <v>605296</v>
      </c>
      <c r="G201" s="119">
        <v>46080</v>
      </c>
      <c r="H201" s="15" t="s">
        <v>33</v>
      </c>
      <c r="I201" s="15" t="s">
        <v>33</v>
      </c>
      <c r="J201" s="15" t="s">
        <v>33</v>
      </c>
      <c r="L201" s="42"/>
      <c r="M201" s="40"/>
      <c r="N201" s="40"/>
      <c r="O201" s="40"/>
      <c r="P201" s="40"/>
    </row>
    <row r="202" spans="1:16" ht="12.75" customHeight="1">
      <c r="A202" s="55"/>
      <c r="B202" s="55"/>
      <c r="C202" s="55"/>
      <c r="D202" s="55"/>
      <c r="E202" s="55"/>
      <c r="F202" s="66"/>
      <c r="G202" s="84"/>
      <c r="H202" s="13" t="s">
        <v>11</v>
      </c>
      <c r="I202" s="14" t="s">
        <v>12</v>
      </c>
      <c r="J202" s="14" t="s">
        <v>13</v>
      </c>
      <c r="L202" s="42"/>
      <c r="M202" s="40"/>
      <c r="N202" s="40"/>
      <c r="O202" s="40"/>
      <c r="P202" s="40"/>
    </row>
    <row r="203" spans="1:16" ht="12.75" customHeight="1">
      <c r="A203" s="55"/>
      <c r="B203" s="55"/>
      <c r="C203" s="55"/>
      <c r="D203" s="55"/>
      <c r="E203" s="55"/>
      <c r="F203" s="66"/>
      <c r="G203" s="84"/>
      <c r="H203" s="21">
        <f>$G$201*50/100</f>
        <v>23040</v>
      </c>
      <c r="I203" s="21">
        <f>$G$201*48.36037153965/100</f>
        <v>22284.459205470717</v>
      </c>
      <c r="J203" s="21">
        <f>$G$201*1.63962846035/100</f>
        <v>755.54079452928</v>
      </c>
      <c r="L203" s="42"/>
      <c r="M203" s="40"/>
      <c r="N203" s="40"/>
      <c r="O203" s="40"/>
      <c r="P203" s="40"/>
    </row>
    <row r="204" spans="1:16" ht="12.75" customHeight="1">
      <c r="A204" s="55"/>
      <c r="B204" s="55"/>
      <c r="C204" s="55"/>
      <c r="D204" s="55"/>
      <c r="E204" s="55"/>
      <c r="F204" s="67" t="s">
        <v>15</v>
      </c>
      <c r="G204" s="84"/>
      <c r="H204" s="7" t="s">
        <v>9</v>
      </c>
      <c r="I204" s="17" t="s">
        <v>9</v>
      </c>
      <c r="J204" s="17" t="s">
        <v>9</v>
      </c>
      <c r="L204" s="43"/>
      <c r="M204" s="40"/>
      <c r="N204" s="40"/>
      <c r="O204" s="40"/>
      <c r="P204" s="40"/>
    </row>
    <row r="205" spans="1:12" ht="12.75" customHeight="1">
      <c r="A205" s="55"/>
      <c r="B205" s="55"/>
      <c r="C205" s="55"/>
      <c r="D205" s="55"/>
      <c r="E205" s="55"/>
      <c r="F205" s="67"/>
      <c r="G205" s="84"/>
      <c r="H205" s="13" t="s">
        <v>10</v>
      </c>
      <c r="I205" s="14" t="s">
        <v>10</v>
      </c>
      <c r="J205" s="14" t="s">
        <v>10</v>
      </c>
      <c r="L205" s="43"/>
    </row>
    <row r="206" spans="1:12" ht="12.75" customHeight="1">
      <c r="A206" s="55"/>
      <c r="B206" s="55"/>
      <c r="C206" s="55"/>
      <c r="D206" s="55"/>
      <c r="E206" s="55"/>
      <c r="F206" s="67"/>
      <c r="G206" s="82" t="s">
        <v>32</v>
      </c>
      <c r="H206" s="13" t="s">
        <v>0</v>
      </c>
      <c r="I206" s="14" t="s">
        <v>0</v>
      </c>
      <c r="J206" s="14" t="s">
        <v>0</v>
      </c>
      <c r="L206" s="43"/>
    </row>
    <row r="207" spans="1:10" ht="12.75" customHeight="1" thickBot="1">
      <c r="A207" s="55"/>
      <c r="B207" s="55"/>
      <c r="C207" s="55"/>
      <c r="D207" s="55"/>
      <c r="E207" s="55"/>
      <c r="F207" s="68"/>
      <c r="G207" s="83"/>
      <c r="H207" s="50" t="s">
        <v>93</v>
      </c>
      <c r="I207" s="50" t="s">
        <v>93</v>
      </c>
      <c r="J207" s="50" t="s">
        <v>93</v>
      </c>
    </row>
    <row r="208" spans="1:10" ht="12.75" customHeight="1">
      <c r="A208" s="55">
        <v>5</v>
      </c>
      <c r="B208" s="55" t="s">
        <v>28</v>
      </c>
      <c r="C208" s="55" t="s">
        <v>86</v>
      </c>
      <c r="D208" s="55" t="s">
        <v>87</v>
      </c>
      <c r="E208" s="55" t="s">
        <v>88</v>
      </c>
      <c r="F208" s="66">
        <v>605297</v>
      </c>
      <c r="G208" s="84">
        <v>43200</v>
      </c>
      <c r="H208" s="15" t="s">
        <v>33</v>
      </c>
      <c r="I208" s="15" t="s">
        <v>33</v>
      </c>
      <c r="J208" s="15" t="s">
        <v>33</v>
      </c>
    </row>
    <row r="209" spans="1:10" ht="12.75" customHeight="1">
      <c r="A209" s="55"/>
      <c r="B209" s="55"/>
      <c r="C209" s="55"/>
      <c r="D209" s="55"/>
      <c r="E209" s="55"/>
      <c r="F209" s="66"/>
      <c r="G209" s="84"/>
      <c r="H209" s="13" t="s">
        <v>11</v>
      </c>
      <c r="I209" s="14" t="s">
        <v>12</v>
      </c>
      <c r="J209" s="14" t="s">
        <v>13</v>
      </c>
    </row>
    <row r="210" spans="1:10" ht="12.75" customHeight="1">
      <c r="A210" s="55"/>
      <c r="B210" s="55"/>
      <c r="C210" s="55"/>
      <c r="D210" s="55"/>
      <c r="E210" s="55"/>
      <c r="F210" s="66"/>
      <c r="G210" s="84"/>
      <c r="H210" s="21">
        <f>$G$208*50/100</f>
        <v>21600</v>
      </c>
      <c r="I210" s="21">
        <f>$G$208*48.36037153965/100</f>
        <v>20891.6805051288</v>
      </c>
      <c r="J210" s="21">
        <f>$G$208*1.63962846035/100</f>
        <v>708.3194948712</v>
      </c>
    </row>
    <row r="211" spans="1:10" ht="12.75" customHeight="1">
      <c r="A211" s="55"/>
      <c r="B211" s="55"/>
      <c r="C211" s="55"/>
      <c r="D211" s="55"/>
      <c r="E211" s="55"/>
      <c r="F211" s="67" t="s">
        <v>15</v>
      </c>
      <c r="G211" s="84"/>
      <c r="H211" s="7" t="s">
        <v>9</v>
      </c>
      <c r="I211" s="17" t="s">
        <v>9</v>
      </c>
      <c r="J211" s="17" t="s">
        <v>9</v>
      </c>
    </row>
    <row r="212" spans="1:10" ht="12.75" customHeight="1">
      <c r="A212" s="55"/>
      <c r="B212" s="55"/>
      <c r="C212" s="55"/>
      <c r="D212" s="55"/>
      <c r="E212" s="55"/>
      <c r="F212" s="67"/>
      <c r="G212" s="84"/>
      <c r="H212" s="13" t="s">
        <v>10</v>
      </c>
      <c r="I212" s="14" t="s">
        <v>10</v>
      </c>
      <c r="J212" s="14" t="s">
        <v>10</v>
      </c>
    </row>
    <row r="213" spans="1:10" ht="12.75" customHeight="1">
      <c r="A213" s="55"/>
      <c r="B213" s="55"/>
      <c r="C213" s="55"/>
      <c r="D213" s="55"/>
      <c r="E213" s="55"/>
      <c r="F213" s="67"/>
      <c r="G213" s="82" t="s">
        <v>32</v>
      </c>
      <c r="H213" s="13" t="s">
        <v>0</v>
      </c>
      <c r="I213" s="14" t="s">
        <v>0</v>
      </c>
      <c r="J213" s="14" t="s">
        <v>0</v>
      </c>
    </row>
    <row r="214" spans="1:10" ht="12.75" customHeight="1" thickBot="1">
      <c r="A214" s="55"/>
      <c r="B214" s="55"/>
      <c r="C214" s="55"/>
      <c r="D214" s="55"/>
      <c r="E214" s="55"/>
      <c r="F214" s="68"/>
      <c r="G214" s="83"/>
      <c r="H214" s="50" t="s">
        <v>93</v>
      </c>
      <c r="I214" s="50" t="s">
        <v>93</v>
      </c>
      <c r="J214" s="50" t="s">
        <v>93</v>
      </c>
    </row>
    <row r="215" spans="1:10" ht="12.75" customHeight="1">
      <c r="A215" s="38"/>
      <c r="B215" s="38"/>
      <c r="C215" s="38"/>
      <c r="D215" s="38"/>
      <c r="E215" s="38"/>
      <c r="F215" s="26"/>
      <c r="G215" s="45"/>
      <c r="H215" s="16"/>
      <c r="I215" s="16"/>
      <c r="J215" s="16"/>
    </row>
    <row r="216" spans="1:10" ht="15.75" customHeight="1">
      <c r="A216" s="81" t="s">
        <v>24</v>
      </c>
      <c r="B216" s="81"/>
      <c r="C216" s="81"/>
      <c r="D216" s="81"/>
      <c r="E216" s="81"/>
      <c r="F216" s="81"/>
      <c r="G216" s="81"/>
      <c r="H216" s="81"/>
      <c r="I216" s="81"/>
      <c r="J216" s="81"/>
    </row>
    <row r="217" spans="1:10" ht="12.75" customHeight="1">
      <c r="A217" s="38"/>
      <c r="B217" s="38"/>
      <c r="C217" s="38"/>
      <c r="D217" s="38"/>
      <c r="E217" s="38"/>
      <c r="F217" s="26"/>
      <c r="G217" s="39"/>
      <c r="H217" s="16"/>
      <c r="I217" s="16"/>
      <c r="J217" s="16"/>
    </row>
    <row r="218" spans="1:10" ht="12.75" customHeight="1">
      <c r="A218" s="38"/>
      <c r="B218" s="38"/>
      <c r="C218" s="38"/>
      <c r="D218" s="38"/>
      <c r="E218" s="38"/>
      <c r="F218" s="26"/>
      <c r="G218" s="39"/>
      <c r="H218" s="16"/>
      <c r="I218" s="16"/>
      <c r="J218" s="16"/>
    </row>
    <row r="220" spans="5:10" ht="24" customHeight="1">
      <c r="E220" s="46" t="s">
        <v>33</v>
      </c>
      <c r="F220" s="77" t="s">
        <v>25</v>
      </c>
      <c r="G220" s="78"/>
      <c r="H220" s="48" t="s">
        <v>11</v>
      </c>
      <c r="I220" s="48" t="s">
        <v>12</v>
      </c>
      <c r="J220" s="48" t="s">
        <v>13</v>
      </c>
    </row>
    <row r="221" spans="4:10" ht="12.75" customHeight="1">
      <c r="D221" s="47" t="s">
        <v>17</v>
      </c>
      <c r="E221" s="47" t="s">
        <v>34</v>
      </c>
      <c r="F221" s="79">
        <f>H221+I221+J221</f>
        <v>1178222.5</v>
      </c>
      <c r="G221" s="80"/>
      <c r="H221" s="49">
        <f>H14+H21+H28+H39+H46+H53+H64+H71+H82+H89+H96+H103+H114+H121+H128+H135+H146+H153+H164+H182+H189+H196+H203+H210</f>
        <v>589111.25</v>
      </c>
      <c r="I221" s="49">
        <f>I14+I21+I28+I39+I46+I53+I64+I71+I82+I89+I96+I103+I114+I121+I128+I135+I146+I153+I164+I182+I189+I196+I203+I210</f>
        <v>569792.7785637528</v>
      </c>
      <c r="J221" s="49">
        <f>J14+J21+J28+J39+J46+J53+J64+J71+J82+J89+J96+J103+J114+J121+J128+J135+J146+J153+J164+J182+J189+J196+J203+J210</f>
        <v>19318.471436247277</v>
      </c>
    </row>
    <row r="222" spans="4:10" ht="12.75" customHeight="1">
      <c r="D222" s="47" t="s">
        <v>18</v>
      </c>
      <c r="E222" s="47" t="s">
        <v>35</v>
      </c>
      <c r="F222" s="79">
        <f>H222+I222+J222</f>
        <v>45000</v>
      </c>
      <c r="G222" s="80"/>
      <c r="H222" s="49">
        <f>H171</f>
        <v>22500</v>
      </c>
      <c r="I222" s="49">
        <f>I171</f>
        <v>21762.1671928425</v>
      </c>
      <c r="J222" s="49">
        <f>J171</f>
        <v>737.8328071575</v>
      </c>
    </row>
    <row r="223" spans="4:10" ht="12" customHeight="1">
      <c r="D223" s="76" t="s">
        <v>92</v>
      </c>
      <c r="E223" s="76"/>
      <c r="F223" s="114">
        <f>SUM(F221:F222)</f>
        <v>1223222.5</v>
      </c>
      <c r="G223" s="115"/>
      <c r="H223" s="19"/>
      <c r="I223" s="19"/>
      <c r="J223" s="19"/>
    </row>
  </sheetData>
  <mergeCells count="214">
    <mergeCell ref="G187:G191"/>
    <mergeCell ref="F190:F193"/>
    <mergeCell ref="G192:G193"/>
    <mergeCell ref="G67:G68"/>
    <mergeCell ref="D201:D207"/>
    <mergeCell ref="C201:C207"/>
    <mergeCell ref="G174:G175"/>
    <mergeCell ref="A76:J76"/>
    <mergeCell ref="A177:J177"/>
    <mergeCell ref="G201:G205"/>
    <mergeCell ref="F180:F182"/>
    <mergeCell ref="E187:E193"/>
    <mergeCell ref="F187:F189"/>
    <mergeCell ref="F83:F86"/>
    <mergeCell ref="E80:E93"/>
    <mergeCell ref="G85:G86"/>
    <mergeCell ref="G74:G75"/>
    <mergeCell ref="A51:A57"/>
    <mergeCell ref="B51:B57"/>
    <mergeCell ref="C51:C57"/>
    <mergeCell ref="G80:G84"/>
    <mergeCell ref="E51:E57"/>
    <mergeCell ref="F51:F53"/>
    <mergeCell ref="G51:G55"/>
    <mergeCell ref="F54:F57"/>
    <mergeCell ref="G56:G57"/>
    <mergeCell ref="F80:F82"/>
    <mergeCell ref="G99:G100"/>
    <mergeCell ref="G31:G32"/>
    <mergeCell ref="G12:G16"/>
    <mergeCell ref="G42:G43"/>
    <mergeCell ref="A34:J34"/>
    <mergeCell ref="A37:A43"/>
    <mergeCell ref="B37:B43"/>
    <mergeCell ref="C37:C43"/>
    <mergeCell ref="B69:B75"/>
    <mergeCell ref="C69:C75"/>
    <mergeCell ref="G87:G91"/>
    <mergeCell ref="G92:G93"/>
    <mergeCell ref="G94:G98"/>
    <mergeCell ref="F197:F200"/>
    <mergeCell ref="G112:G116"/>
    <mergeCell ref="G117:G118"/>
    <mergeCell ref="G101:G105"/>
    <mergeCell ref="G106:G107"/>
    <mergeCell ref="F94:F96"/>
    <mergeCell ref="F97:F100"/>
    <mergeCell ref="F201:F203"/>
    <mergeCell ref="F204:F207"/>
    <mergeCell ref="F194:F196"/>
    <mergeCell ref="F104:F107"/>
    <mergeCell ref="F112:F114"/>
    <mergeCell ref="F115:F118"/>
    <mergeCell ref="F133:F135"/>
    <mergeCell ref="F151:F153"/>
    <mergeCell ref="A176:J176"/>
    <mergeCell ref="G169:G172"/>
    <mergeCell ref="F223:G223"/>
    <mergeCell ref="F222:G222"/>
    <mergeCell ref="B80:B93"/>
    <mergeCell ref="A80:A93"/>
    <mergeCell ref="B94:B107"/>
    <mergeCell ref="A94:A107"/>
    <mergeCell ref="A108:J108"/>
    <mergeCell ref="A109:J109"/>
    <mergeCell ref="G206:G207"/>
    <mergeCell ref="F101:F103"/>
    <mergeCell ref="A2:J5"/>
    <mergeCell ref="A10:J10"/>
    <mergeCell ref="A77:J77"/>
    <mergeCell ref="A8:J8"/>
    <mergeCell ref="A7:J7"/>
    <mergeCell ref="F37:F39"/>
    <mergeCell ref="F40:F43"/>
    <mergeCell ref="G17:G18"/>
    <mergeCell ref="A62:A68"/>
    <mergeCell ref="A69:A75"/>
    <mergeCell ref="A6:J6"/>
    <mergeCell ref="F15:F18"/>
    <mergeCell ref="B44:B50"/>
    <mergeCell ref="C44:C50"/>
    <mergeCell ref="G44:G48"/>
    <mergeCell ref="F47:F50"/>
    <mergeCell ref="G49:G50"/>
    <mergeCell ref="G37:G41"/>
    <mergeCell ref="G24:G25"/>
    <mergeCell ref="G26:G30"/>
    <mergeCell ref="D94:D107"/>
    <mergeCell ref="C94:C107"/>
    <mergeCell ref="A9:J9"/>
    <mergeCell ref="F26:F28"/>
    <mergeCell ref="F29:F32"/>
    <mergeCell ref="F19:F21"/>
    <mergeCell ref="F22:F25"/>
    <mergeCell ref="F12:F14"/>
    <mergeCell ref="E26:E32"/>
    <mergeCell ref="D26:D32"/>
    <mergeCell ref="A187:A193"/>
    <mergeCell ref="B187:B193"/>
    <mergeCell ref="C187:C193"/>
    <mergeCell ref="D187:D193"/>
    <mergeCell ref="B180:B186"/>
    <mergeCell ref="A180:A186"/>
    <mergeCell ref="F87:F89"/>
    <mergeCell ref="F90:F93"/>
    <mergeCell ref="A160:J160"/>
    <mergeCell ref="A159:J159"/>
    <mergeCell ref="A158:J158"/>
    <mergeCell ref="E180:E186"/>
    <mergeCell ref="E94:E107"/>
    <mergeCell ref="D80:D93"/>
    <mergeCell ref="F119:F121"/>
    <mergeCell ref="G119:G123"/>
    <mergeCell ref="F122:F125"/>
    <mergeCell ref="G124:G125"/>
    <mergeCell ref="B126:B139"/>
    <mergeCell ref="C126:C139"/>
    <mergeCell ref="D126:D139"/>
    <mergeCell ref="G180:G184"/>
    <mergeCell ref="F183:F186"/>
    <mergeCell ref="F126:F128"/>
    <mergeCell ref="G126:G130"/>
    <mergeCell ref="F129:F132"/>
    <mergeCell ref="G131:G132"/>
    <mergeCell ref="D180:D186"/>
    <mergeCell ref="G133:G137"/>
    <mergeCell ref="F136:F139"/>
    <mergeCell ref="G138:G139"/>
    <mergeCell ref="F144:F146"/>
    <mergeCell ref="G144:G148"/>
    <mergeCell ref="F147:F150"/>
    <mergeCell ref="G149:G150"/>
    <mergeCell ref="A141:J141"/>
    <mergeCell ref="E126:E139"/>
    <mergeCell ref="A126:A139"/>
    <mergeCell ref="A144:A157"/>
    <mergeCell ref="B144:B157"/>
    <mergeCell ref="C144:C157"/>
    <mergeCell ref="D144:D157"/>
    <mergeCell ref="G151:G155"/>
    <mergeCell ref="F154:F157"/>
    <mergeCell ref="G156:G157"/>
    <mergeCell ref="G213:G214"/>
    <mergeCell ref="G208:G212"/>
    <mergeCell ref="G162:G166"/>
    <mergeCell ref="G167:G168"/>
    <mergeCell ref="G194:G198"/>
    <mergeCell ref="G199:G200"/>
    <mergeCell ref="G185:G186"/>
    <mergeCell ref="F220:G220"/>
    <mergeCell ref="F221:G221"/>
    <mergeCell ref="A216:J216"/>
    <mergeCell ref="B162:B175"/>
    <mergeCell ref="F162:F168"/>
    <mergeCell ref="A162:A175"/>
    <mergeCell ref="F169:F175"/>
    <mergeCell ref="E162:E175"/>
    <mergeCell ref="D162:D175"/>
    <mergeCell ref="C162:C175"/>
    <mergeCell ref="A194:A200"/>
    <mergeCell ref="E201:E207"/>
    <mergeCell ref="F208:F210"/>
    <mergeCell ref="F211:F214"/>
    <mergeCell ref="E194:E200"/>
    <mergeCell ref="D194:D200"/>
    <mergeCell ref="C194:C200"/>
    <mergeCell ref="B194:B200"/>
    <mergeCell ref="B201:B207"/>
    <mergeCell ref="A201:A207"/>
    <mergeCell ref="D223:E223"/>
    <mergeCell ref="E62:E68"/>
    <mergeCell ref="D62:D68"/>
    <mergeCell ref="C62:C68"/>
    <mergeCell ref="E208:E214"/>
    <mergeCell ref="D208:D214"/>
    <mergeCell ref="C208:C214"/>
    <mergeCell ref="E144:E157"/>
    <mergeCell ref="C180:C186"/>
    <mergeCell ref="C80:C93"/>
    <mergeCell ref="B62:B68"/>
    <mergeCell ref="A60:J60"/>
    <mergeCell ref="C26:C32"/>
    <mergeCell ref="B26:B32"/>
    <mergeCell ref="D37:D43"/>
    <mergeCell ref="E37:E43"/>
    <mergeCell ref="A44:A50"/>
    <mergeCell ref="D51:D57"/>
    <mergeCell ref="D44:D50"/>
    <mergeCell ref="E44:E50"/>
    <mergeCell ref="D12:D25"/>
    <mergeCell ref="E12:E25"/>
    <mergeCell ref="A59:J59"/>
    <mergeCell ref="A58:J58"/>
    <mergeCell ref="A26:A32"/>
    <mergeCell ref="A12:A25"/>
    <mergeCell ref="B12:B25"/>
    <mergeCell ref="G19:G23"/>
    <mergeCell ref="C12:C25"/>
    <mergeCell ref="F44:F46"/>
    <mergeCell ref="E69:E75"/>
    <mergeCell ref="F62:F64"/>
    <mergeCell ref="F65:F68"/>
    <mergeCell ref="F69:F71"/>
    <mergeCell ref="F72:F75"/>
    <mergeCell ref="B208:B214"/>
    <mergeCell ref="A208:A214"/>
    <mergeCell ref="G62:G66"/>
    <mergeCell ref="G69:G73"/>
    <mergeCell ref="A112:A125"/>
    <mergeCell ref="B112:B125"/>
    <mergeCell ref="C112:C125"/>
    <mergeCell ref="D112:D125"/>
    <mergeCell ref="E112:E125"/>
    <mergeCell ref="D69:D75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9" r:id="rId1"/>
  <headerFooter alignWithMargins="0">
    <oddHeader>&amp;L&amp;F&amp;R&amp;A</oddHeader>
  </headerFooter>
  <rowBreaks count="6" manualBreakCount="6">
    <brk id="32" max="9" man="1"/>
    <brk id="75" max="9" man="1"/>
    <brk id="108" max="9" man="1"/>
    <brk id="140" max="9" man="1"/>
    <brk id="176" max="9" man="1"/>
    <brk id="2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2009-06-04T11:23:39Z</cp:lastPrinted>
  <dcterms:created xsi:type="dcterms:W3CDTF">2007-11-22T14:21:40Z</dcterms:created>
  <dcterms:modified xsi:type="dcterms:W3CDTF">2009-06-04T11:24:02Z</dcterms:modified>
  <cp:category/>
  <cp:version/>
  <cp:contentType/>
  <cp:contentStatus/>
</cp:coreProperties>
</file>