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Capitale Umano prim scad" sheetId="1" r:id="rId1"/>
  </sheets>
  <definedNames>
    <definedName name="_xlnm.Print_Area" localSheetId="0">'Capitale Umano prim scad'!$A$1:$J$371</definedName>
  </definedNames>
  <calcPr fullCalcOnLoad="1"/>
</workbook>
</file>

<file path=xl/sharedStrings.xml><?xml version="1.0" encoding="utf-8"?>
<sst xmlns="http://schemas.openxmlformats.org/spreadsheetml/2006/main" count="1134" uniqueCount="133">
  <si>
    <t>Cca 100202</t>
  </si>
  <si>
    <t>Titolo</t>
  </si>
  <si>
    <t>Proponente</t>
  </si>
  <si>
    <t>Cod.</t>
  </si>
  <si>
    <t>Impegni FSE</t>
  </si>
  <si>
    <t>Impegni LAV</t>
  </si>
  <si>
    <t>Impegni REG</t>
  </si>
  <si>
    <t>Ob. Sp.</t>
  </si>
  <si>
    <t>N. Pr.</t>
  </si>
  <si>
    <t>Cdr DP0301</t>
  </si>
  <si>
    <t>Cdc DP0300</t>
  </si>
  <si>
    <t>articolo FSE</t>
  </si>
  <si>
    <t>articolo LAV</t>
  </si>
  <si>
    <t>articolo REG</t>
  </si>
  <si>
    <t>Azioni</t>
  </si>
  <si>
    <t>Form</t>
  </si>
  <si>
    <t>No Form</t>
  </si>
  <si>
    <t xml:space="preserve">Progetti della Linea 1 ammessi a finanziamento </t>
  </si>
  <si>
    <t>Totali</t>
  </si>
  <si>
    <t>Ob. 448  e.f. 2008</t>
  </si>
  <si>
    <t xml:space="preserve">Segue Progetti della Linea 1 ammessi a finanziamento </t>
  </si>
  <si>
    <t>POR - Programma Operativo del Fondo Sociale Europeo - Obiettivo 2 - Competitività regionale e Occupazione Regione Lazio 2007 / 2013 
PET - Piano Esecutivo Triennale Provincia di Roma 2008 / 2010  Asse “IV” - Capitale Umano  - Obiettivi Specifici “h”, “i” e “l”
Avviso Pubblico “D” - per la presentazione di proposte progettuali finalizzate a potenziare il Capitale Umano 
 “Alta Formazione e Formazione Permanente”  -  D.D.  R.U. n. 8104 del 18/12/2008 e D.D. R.U. 1133 del 02/03/2009</t>
  </si>
  <si>
    <t>Determinazioni Dirigenziali R.U. n. 3644 del e R.U. n. 3649 del 08/06/2009  - ALLEGATO C - PROGETTI AMMESSI CON IMPEGNI FINANZIARI</t>
  </si>
  <si>
    <t>h</t>
  </si>
  <si>
    <t>Fondi 2008 Ob. Sp. "h"</t>
  </si>
  <si>
    <t>CAP 103</t>
  </si>
  <si>
    <t>Netform S.r.l.</t>
  </si>
  <si>
    <t>S.A.O.: Sviluppo Dell'apprendimento organizzativo nella formazione</t>
  </si>
  <si>
    <t>CAP 104</t>
  </si>
  <si>
    <t>CAP 107</t>
  </si>
  <si>
    <t>CAP 116</t>
  </si>
  <si>
    <t>CAP 122</t>
  </si>
  <si>
    <t>CAP 101</t>
  </si>
  <si>
    <t>CAP 109</t>
  </si>
  <si>
    <t>CAP 121</t>
  </si>
  <si>
    <t>CAP 105</t>
  </si>
  <si>
    <t>CAP 106</t>
  </si>
  <si>
    <t>CAP 114</t>
  </si>
  <si>
    <t>CAP 117</t>
  </si>
  <si>
    <t>CAP 123</t>
  </si>
  <si>
    <t>En.A.I.P. Lazio</t>
  </si>
  <si>
    <t>Innovazione &amp; Risorse S.r.l.</t>
  </si>
  <si>
    <t>Cooperativa Sociale Folias a.r.l. onlus</t>
  </si>
  <si>
    <t>ATS: A.L.E.SS Don Milani + Consorzio Platone</t>
  </si>
  <si>
    <t>Centro Manuela Mezzelani</t>
  </si>
  <si>
    <t>Speha fresia società cooperativa</t>
  </si>
  <si>
    <t>Associazione città visibile onlus</t>
  </si>
  <si>
    <t>Engim San Paolo Giuseppini del Murialdo</t>
  </si>
  <si>
    <t>Comune di Roma XIV Municipio</t>
  </si>
  <si>
    <t>Società Cooperativa Sociale Il Pungiglione a.r.l. Onlus</t>
  </si>
  <si>
    <t>ATI: Service Lazio 2000 + Consorzio Meglio Insieme Società Coop. Soc.</t>
  </si>
  <si>
    <t>Adeguamento formativo su procedure e strumenti del POR 2007/2013</t>
  </si>
  <si>
    <t>Form@zione</t>
  </si>
  <si>
    <t>Aggiornamento per i mediatori dell'inserimento socio lavorativo</t>
  </si>
  <si>
    <t>Percorso di formazione per operatori dei servizi di assistenza ed inclusione sociale per utenze svantaggiate attraverso l'agricoltura sociale</t>
  </si>
  <si>
    <t>Corso di inglese tecnico (liv. B1)</t>
  </si>
  <si>
    <t>Metodi e strumenti di empowerment e partecipazione</t>
  </si>
  <si>
    <t>Facoltà di Scienze della Comunicazione  Università "La Sapienza"</t>
  </si>
  <si>
    <t>Orientalab. Programma formativo e di aggiornamento per operatori dei servizi di orientamento al lavoro e placement universitario</t>
  </si>
  <si>
    <t>L'approccio della programmazione neuro linguistica nella formazione degli adulti</t>
  </si>
  <si>
    <t>Competenze sull'utilizzo di strumenti multimediali a supporto della didattica</t>
  </si>
  <si>
    <t>Competenze informatiche per la certificazione ECDL e normativa per la tutela della salute e la sicurezza sul lavoro</t>
  </si>
  <si>
    <t>Il tutto è diverso dalla somma delle parti</t>
  </si>
  <si>
    <t>Tutor per l'inserimento nel'ambito dell'agricoltura sociale</t>
  </si>
  <si>
    <t>Capitolo PORCAP</t>
  </si>
  <si>
    <t>CAP 219</t>
  </si>
  <si>
    <t>i</t>
  </si>
  <si>
    <t xml:space="preserve">Progetti della Linea 2a ammessi a finanziamento </t>
  </si>
  <si>
    <t>CAP 227</t>
  </si>
  <si>
    <t>CAP 249</t>
  </si>
  <si>
    <t>CAP 265</t>
  </si>
  <si>
    <t>CAP 234</t>
  </si>
  <si>
    <t>Fondi 2008 Ob. Sp. "i"</t>
  </si>
  <si>
    <t xml:space="preserve">Progetti della Linea 2b ammessi a finanziamento </t>
  </si>
  <si>
    <t>I.P.S.I.A. "Edmondo De Amicis"</t>
  </si>
  <si>
    <t>ATS: Associazione per formare + Crasform onlus</t>
  </si>
  <si>
    <t>ATI: Istituto G. Meschini S.r.l. + Kyoto Club Service S.r.l.</t>
  </si>
  <si>
    <t>Erfap Lazio</t>
  </si>
  <si>
    <t>Istituto Paritario "Giovanni Falcone" s.r.l.</t>
  </si>
  <si>
    <t>L'informatica nell'implantoprotesi</t>
  </si>
  <si>
    <t>Donne e uomini oltre la crisi</t>
  </si>
  <si>
    <t>Certificatore energetico degli edifici</t>
  </si>
  <si>
    <t>Man at work: corso di aggiornamento d'inglese per nuove opportunità di lavoro</t>
  </si>
  <si>
    <t>Web Designer</t>
  </si>
  <si>
    <t>CAP  248</t>
  </si>
  <si>
    <t>CAP 210</t>
  </si>
  <si>
    <t>CAP 223</t>
  </si>
  <si>
    <t>CAP 250</t>
  </si>
  <si>
    <t>CAP 251</t>
  </si>
  <si>
    <t>ATS: Cefme + Università degli studi "Roma Tre" facoltà di architettura + CTP Comitato paritetico territoriale</t>
  </si>
  <si>
    <t>Unico Consulting s.r.l.</t>
  </si>
  <si>
    <t>Istituto G. Meschini s.r.l.</t>
  </si>
  <si>
    <t>ATI: Netform S.r.l. + Associazione Donna e Politiche Familiari</t>
  </si>
  <si>
    <t>Associazione culturale S.A.S.</t>
  </si>
  <si>
    <t>Programmazione e controllo della gestione del cantiere</t>
  </si>
  <si>
    <t>CAD Manager nell'organizzazione dei progetti complessi</t>
  </si>
  <si>
    <t>La consulenza psicogiuridica: un approccio integrato per affrontare i casi di violenza in famiglia</t>
  </si>
  <si>
    <t>Operatore di grafica open source</t>
  </si>
  <si>
    <t>Acquisizione di Competenze per specializzazione post laurea di scenografia cinematografica</t>
  </si>
  <si>
    <t xml:space="preserve">Segue Progetti della Linea 3 ammessi a finanziamento </t>
  </si>
  <si>
    <t xml:space="preserve">Progetti della Linea 3 ammessi a finanziamento </t>
  </si>
  <si>
    <t>CAP 308</t>
  </si>
  <si>
    <t>l</t>
  </si>
  <si>
    <t>Fondi 2008 Ob. Sp. "l"</t>
  </si>
  <si>
    <t>Dipartimento Metodi e Modelli Matematici per le Scienze Applicate  Me. Mo. Mat.</t>
  </si>
  <si>
    <t>Matematica e innovazione: dall'apprendere al fare impresa</t>
  </si>
  <si>
    <t>segue 2</t>
  </si>
  <si>
    <t>CAP 306</t>
  </si>
  <si>
    <t>Università Tor Vergata di Roma - Dipartimento d'ingegneria dell'impresa</t>
  </si>
  <si>
    <t>Knowledge Exchange - Università e PMI nell'economia della conoscenza</t>
  </si>
  <si>
    <t>Segue CAP 306</t>
  </si>
  <si>
    <t>CAP 310</t>
  </si>
  <si>
    <t>Università la Sapienza di Roma - Dipartimento Arti e Scienze dello spettacolo</t>
  </si>
  <si>
    <t>Teatri in Corso - Formazione e lavoro nel campo del Teatro Sociale</t>
  </si>
  <si>
    <t>CAP 307</t>
  </si>
  <si>
    <t>Università la Sapienza di Roma - Dipartimento di scienze neurologiche psichiatriche e riabilitazione del'età evolutiva</t>
  </si>
  <si>
    <t>Intervento sulla coppia e sulla genitorialità negli ambiti lavorativi di assistenza</t>
  </si>
  <si>
    <t>Segue                                                           Knowledge Exchange - Università e PMI nell'economia della conoscenza</t>
  </si>
  <si>
    <t>Segue                                                                 Università Tor Vergata di Roma - Dipartimento d'ingegneria dell'impresa</t>
  </si>
  <si>
    <t>CAP 303</t>
  </si>
  <si>
    <t>Università la Sapienza di Roma - Dipartimento di Sociologia e comunicazione</t>
  </si>
  <si>
    <t>Percorsi Empowerment</t>
  </si>
  <si>
    <t>CAP 304</t>
  </si>
  <si>
    <t>C.A.T.T.I.D. “Sapienza” Università di Roma</t>
  </si>
  <si>
    <t>Progettazione Europea CATTID</t>
  </si>
  <si>
    <t>CAP 305</t>
  </si>
  <si>
    <t>Simulare la progettazione europea</t>
  </si>
  <si>
    <t>di cui</t>
  </si>
  <si>
    <t>e</t>
  </si>
  <si>
    <t>Riepilogo impegni</t>
  </si>
  <si>
    <t>Ob. Sp. "h" 2008</t>
  </si>
  <si>
    <t>Ob. Sp. "i" 2008</t>
  </si>
  <si>
    <t>Ob. Sp. "l" 2008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</si>
</sst>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"/>
      <color indexed="10"/>
      <name val="Arial"/>
      <family val="0"/>
    </font>
    <font>
      <sz val="11"/>
      <name val="Arial"/>
      <family val="2"/>
    </font>
    <font>
      <sz val="10.5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4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4" fontId="1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44" fontId="3" fillId="0" borderId="0" xfId="17" applyFont="1" applyFill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4" fontId="2" fillId="0" borderId="0" xfId="17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44" fontId="3" fillId="0" borderId="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4" fontId="1" fillId="0" borderId="3" xfId="0" applyNumberFormat="1" applyFont="1" applyFill="1" applyBorder="1" applyAlignment="1">
      <alignment horizontal="center" vertical="center" wrapText="1"/>
    </xf>
    <xf numFmtId="44" fontId="3" fillId="0" borderId="13" xfId="17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4" fontId="3" fillId="0" borderId="14" xfId="17" applyFont="1" applyFill="1" applyBorder="1" applyAlignment="1">
      <alignment vertical="center" wrapText="1"/>
    </xf>
    <xf numFmtId="44" fontId="3" fillId="0" borderId="13" xfId="17" applyFont="1" applyFill="1" applyBorder="1" applyAlignment="1">
      <alignment vertical="center" wrapText="1"/>
    </xf>
    <xf numFmtId="44" fontId="7" fillId="0" borderId="13" xfId="17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0" fillId="0" borderId="0" xfId="0" applyNumberFormat="1" applyBorder="1" applyAlignment="1">
      <alignment vertical="center"/>
    </xf>
    <xf numFmtId="44" fontId="1" fillId="0" borderId="0" xfId="0" applyNumberFormat="1" applyFont="1" applyAlignment="1">
      <alignment/>
    </xf>
    <xf numFmtId="44" fontId="3" fillId="0" borderId="15" xfId="17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4" fontId="3" fillId="0" borderId="18" xfId="17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44" fontId="4" fillId="0" borderId="13" xfId="17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44" fontId="4" fillId="0" borderId="14" xfId="17" applyFont="1" applyFill="1" applyBorder="1" applyAlignment="1">
      <alignment horizontal="center" vertical="center" wrapText="1"/>
    </xf>
    <xf numFmtId="44" fontId="3" fillId="0" borderId="14" xfId="17" applyFont="1" applyFill="1" applyBorder="1" applyAlignment="1">
      <alignment horizontal="center" vertical="center" wrapText="1"/>
    </xf>
    <xf numFmtId="44" fontId="3" fillId="0" borderId="13" xfId="17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4" fontId="4" fillId="0" borderId="24" xfId="17" applyFont="1" applyFill="1" applyBorder="1" applyAlignment="1">
      <alignment horizontal="center" vertical="center" wrapText="1"/>
    </xf>
    <xf numFmtId="44" fontId="4" fillId="0" borderId="3" xfId="17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4" fontId="3" fillId="0" borderId="6" xfId="17" applyFont="1" applyFill="1" applyBorder="1" applyAlignment="1">
      <alignment horizontal="center" vertical="center" wrapText="1"/>
    </xf>
    <xf numFmtId="44" fontId="3" fillId="0" borderId="5" xfId="17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9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77"/>
  <sheetViews>
    <sheetView tabSelected="1" zoomScaleSheetLayoutView="100" workbookViewId="0" topLeftCell="B214">
      <selection activeCell="L365" sqref="L365"/>
    </sheetView>
  </sheetViews>
  <sheetFormatPr defaultColWidth="9.140625" defaultRowHeight="12.75"/>
  <cols>
    <col min="1" max="1" width="6.421875" style="0" customWidth="1"/>
    <col min="2" max="2" width="6.8515625" style="0" customWidth="1"/>
    <col min="3" max="3" width="7.421875" style="0" customWidth="1"/>
    <col min="4" max="4" width="22.140625" style="0" customWidth="1"/>
    <col min="5" max="5" width="23.00390625" style="0" customWidth="1"/>
    <col min="6" max="6" width="11.57421875" style="0" customWidth="1"/>
    <col min="7" max="7" width="11.8515625" style="0" customWidth="1"/>
    <col min="8" max="8" width="14.140625" style="0" customWidth="1"/>
    <col min="9" max="10" width="13.8515625" style="0" customWidth="1"/>
    <col min="11" max="11" width="11.28125" style="0" customWidth="1"/>
    <col min="12" max="12" width="14.8515625" style="0" customWidth="1"/>
    <col min="13" max="13" width="16.8515625" style="0" customWidth="1"/>
    <col min="14" max="14" width="12.57421875" style="0" customWidth="1"/>
    <col min="15" max="15" width="13.421875" style="0" customWidth="1"/>
    <col min="16" max="16" width="11.57421875" style="0" customWidth="1"/>
    <col min="17" max="17" width="12.00390625" style="0" customWidth="1"/>
    <col min="18" max="18" width="13.8515625" style="0" customWidth="1"/>
    <col min="19" max="19" width="13.57421875" style="0" customWidth="1"/>
  </cols>
  <sheetData>
    <row r="2" spans="1:10" ht="12.75">
      <c r="A2" s="112" t="s">
        <v>21</v>
      </c>
      <c r="B2" s="113"/>
      <c r="C2" s="113"/>
      <c r="D2" s="113"/>
      <c r="E2" s="113"/>
      <c r="F2" s="113"/>
      <c r="G2" s="113"/>
      <c r="H2" s="113"/>
      <c r="I2" s="113"/>
      <c r="J2" s="114"/>
    </row>
    <row r="3" spans="1:10" ht="12.75">
      <c r="A3" s="115"/>
      <c r="B3" s="116"/>
      <c r="C3" s="116"/>
      <c r="D3" s="116"/>
      <c r="E3" s="116"/>
      <c r="F3" s="116"/>
      <c r="G3" s="116"/>
      <c r="H3" s="116"/>
      <c r="I3" s="116"/>
      <c r="J3" s="117"/>
    </row>
    <row r="4" spans="1:10" ht="12.75">
      <c r="A4" s="115"/>
      <c r="B4" s="116"/>
      <c r="C4" s="116"/>
      <c r="D4" s="116"/>
      <c r="E4" s="116"/>
      <c r="F4" s="116"/>
      <c r="G4" s="116"/>
      <c r="H4" s="116"/>
      <c r="I4" s="116"/>
      <c r="J4" s="117"/>
    </row>
    <row r="5" spans="1:10" ht="12.75">
      <c r="A5" s="118"/>
      <c r="B5" s="119"/>
      <c r="C5" s="119"/>
      <c r="D5" s="119"/>
      <c r="E5" s="119"/>
      <c r="F5" s="119"/>
      <c r="G5" s="119"/>
      <c r="H5" s="119"/>
      <c r="I5" s="119"/>
      <c r="J5" s="120"/>
    </row>
    <row r="6" spans="1:10" ht="9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</row>
    <row r="7" spans="1:10" ht="12.75">
      <c r="A7" s="124" t="s">
        <v>22</v>
      </c>
      <c r="B7" s="125"/>
      <c r="C7" s="125"/>
      <c r="D7" s="125"/>
      <c r="E7" s="125"/>
      <c r="F7" s="125"/>
      <c r="G7" s="125"/>
      <c r="H7" s="125"/>
      <c r="I7" s="125"/>
      <c r="J7" s="126"/>
    </row>
    <row r="8" spans="1:10" ht="10.5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</row>
    <row r="9" spans="1:10" ht="11.25" customHeight="1">
      <c r="A9" s="108" t="s">
        <v>17</v>
      </c>
      <c r="B9" s="108"/>
      <c r="C9" s="108"/>
      <c r="D9" s="108"/>
      <c r="E9" s="108"/>
      <c r="F9" s="108"/>
      <c r="G9" s="108"/>
      <c r="H9" s="108"/>
      <c r="I9" s="108"/>
      <c r="J9" s="108"/>
    </row>
    <row r="10" spans="1:10" ht="7.5" customHeight="1">
      <c r="A10" s="121"/>
      <c r="B10" s="122"/>
      <c r="C10" s="122"/>
      <c r="D10" s="122"/>
      <c r="E10" s="122"/>
      <c r="F10" s="122"/>
      <c r="G10" s="122"/>
      <c r="H10" s="122"/>
      <c r="I10" s="122"/>
      <c r="J10" s="123"/>
    </row>
    <row r="11" spans="1:20" s="8" customFormat="1" ht="19.5" customHeight="1" thickBot="1">
      <c r="A11" s="17" t="s">
        <v>8</v>
      </c>
      <c r="B11" s="18" t="s">
        <v>7</v>
      </c>
      <c r="C11" s="17" t="s">
        <v>3</v>
      </c>
      <c r="D11" s="17" t="s">
        <v>2</v>
      </c>
      <c r="E11" s="17" t="s">
        <v>1</v>
      </c>
      <c r="F11" s="10" t="s">
        <v>14</v>
      </c>
      <c r="G11" s="10" t="s">
        <v>14</v>
      </c>
      <c r="H11" s="18" t="s">
        <v>4</v>
      </c>
      <c r="I11" s="18" t="s">
        <v>5</v>
      </c>
      <c r="J11" s="18" t="s">
        <v>6</v>
      </c>
      <c r="K11" s="12"/>
      <c r="R11" s="9"/>
      <c r="S11" s="9"/>
      <c r="T11" s="9"/>
    </row>
    <row r="12" spans="1:20" ht="12.75" customHeight="1">
      <c r="A12" s="86">
        <v>1</v>
      </c>
      <c r="B12" s="86" t="s">
        <v>23</v>
      </c>
      <c r="C12" s="80" t="s">
        <v>25</v>
      </c>
      <c r="D12" s="135" t="s">
        <v>26</v>
      </c>
      <c r="E12" s="135" t="s">
        <v>27</v>
      </c>
      <c r="F12" s="90">
        <v>605360</v>
      </c>
      <c r="G12" s="74">
        <v>36000</v>
      </c>
      <c r="H12" s="46" t="s">
        <v>64</v>
      </c>
      <c r="I12" s="46" t="s">
        <v>64</v>
      </c>
      <c r="J12" s="46" t="s">
        <v>64</v>
      </c>
      <c r="K12" s="1"/>
      <c r="L12" s="20"/>
      <c r="R12" s="3"/>
      <c r="S12" s="3"/>
      <c r="T12" s="3"/>
    </row>
    <row r="13" spans="1:20" ht="12.75" customHeight="1">
      <c r="A13" s="86"/>
      <c r="B13" s="86"/>
      <c r="C13" s="81"/>
      <c r="D13" s="136"/>
      <c r="E13" s="136"/>
      <c r="F13" s="91"/>
      <c r="G13" s="75"/>
      <c r="H13" s="47" t="s">
        <v>11</v>
      </c>
      <c r="I13" s="48" t="s">
        <v>12</v>
      </c>
      <c r="J13" s="48" t="s">
        <v>13</v>
      </c>
      <c r="K13" s="1"/>
      <c r="R13" s="3"/>
      <c r="S13" s="3"/>
      <c r="T13" s="3"/>
    </row>
    <row r="14" spans="1:20" ht="12.75" customHeight="1">
      <c r="A14" s="86"/>
      <c r="B14" s="86"/>
      <c r="C14" s="81"/>
      <c r="D14" s="136"/>
      <c r="E14" s="136"/>
      <c r="F14" s="91"/>
      <c r="G14" s="75"/>
      <c r="H14" s="19">
        <f>$G$12*50/100</f>
        <v>18000</v>
      </c>
      <c r="I14" s="19">
        <f>$G$12*48.36037153965/100</f>
        <v>17409.733754274</v>
      </c>
      <c r="J14" s="19">
        <f>$G$12*1.63962846035/100</f>
        <v>590.266245726</v>
      </c>
      <c r="K14" s="11"/>
      <c r="R14" s="3"/>
      <c r="S14" s="3"/>
      <c r="T14" s="3"/>
    </row>
    <row r="15" spans="1:20" ht="12.75" customHeight="1">
      <c r="A15" s="86"/>
      <c r="B15" s="86"/>
      <c r="C15" s="81"/>
      <c r="D15" s="136"/>
      <c r="E15" s="136"/>
      <c r="F15" s="109" t="s">
        <v>15</v>
      </c>
      <c r="G15" s="75"/>
      <c r="H15" s="19" t="s">
        <v>9</v>
      </c>
      <c r="I15" s="49" t="s">
        <v>9</v>
      </c>
      <c r="J15" s="49" t="s">
        <v>9</v>
      </c>
      <c r="K15" s="11"/>
      <c r="R15" s="3"/>
      <c r="S15" s="3"/>
      <c r="T15" s="3"/>
    </row>
    <row r="16" spans="1:20" ht="12.75" customHeight="1">
      <c r="A16" s="86"/>
      <c r="B16" s="86"/>
      <c r="C16" s="81"/>
      <c r="D16" s="136"/>
      <c r="E16" s="136"/>
      <c r="F16" s="109"/>
      <c r="G16" s="75"/>
      <c r="H16" s="47" t="s">
        <v>10</v>
      </c>
      <c r="I16" s="48" t="s">
        <v>10</v>
      </c>
      <c r="J16" s="48" t="s">
        <v>10</v>
      </c>
      <c r="K16" s="2"/>
      <c r="R16" s="4"/>
      <c r="S16" s="4"/>
      <c r="T16" s="4"/>
    </row>
    <row r="17" spans="1:20" ht="12.75" customHeight="1">
      <c r="A17" s="86"/>
      <c r="B17" s="86"/>
      <c r="C17" s="81"/>
      <c r="D17" s="136"/>
      <c r="E17" s="136"/>
      <c r="F17" s="109"/>
      <c r="G17" s="70" t="s">
        <v>24</v>
      </c>
      <c r="H17" s="47" t="s">
        <v>0</v>
      </c>
      <c r="I17" s="48" t="s">
        <v>0</v>
      </c>
      <c r="J17" s="48" t="s">
        <v>0</v>
      </c>
      <c r="K17" s="2"/>
      <c r="R17" s="4"/>
      <c r="S17" s="4"/>
      <c r="T17" s="4"/>
    </row>
    <row r="18" spans="1:20" ht="12.75" customHeight="1" thickBot="1">
      <c r="A18" s="86"/>
      <c r="B18" s="86"/>
      <c r="C18" s="82"/>
      <c r="D18" s="137"/>
      <c r="E18" s="137"/>
      <c r="F18" s="110"/>
      <c r="G18" s="71"/>
      <c r="H18" s="45" t="s">
        <v>19</v>
      </c>
      <c r="I18" s="45" t="s">
        <v>19</v>
      </c>
      <c r="J18" s="45" t="s">
        <v>19</v>
      </c>
      <c r="K18" s="1"/>
      <c r="R18" s="3"/>
      <c r="S18" s="3"/>
      <c r="T18" s="3"/>
    </row>
    <row r="19" spans="1:20" ht="12.75" customHeight="1">
      <c r="A19" s="81">
        <v>2</v>
      </c>
      <c r="B19" s="81" t="s">
        <v>23</v>
      </c>
      <c r="C19" s="81" t="s">
        <v>28</v>
      </c>
      <c r="D19" s="136" t="s">
        <v>40</v>
      </c>
      <c r="E19" s="136" t="s">
        <v>51</v>
      </c>
      <c r="F19" s="90">
        <v>605361</v>
      </c>
      <c r="G19" s="74">
        <v>22095</v>
      </c>
      <c r="H19" s="46" t="s">
        <v>64</v>
      </c>
      <c r="I19" s="46" t="s">
        <v>64</v>
      </c>
      <c r="J19" s="46" t="s">
        <v>64</v>
      </c>
      <c r="K19" s="5"/>
      <c r="R19" s="3"/>
      <c r="S19" s="3"/>
      <c r="T19" s="3"/>
    </row>
    <row r="20" spans="1:20" ht="12.75" customHeight="1">
      <c r="A20" s="81"/>
      <c r="B20" s="81"/>
      <c r="C20" s="81"/>
      <c r="D20" s="136"/>
      <c r="E20" s="136"/>
      <c r="F20" s="91"/>
      <c r="G20" s="75"/>
      <c r="H20" s="47" t="s">
        <v>11</v>
      </c>
      <c r="I20" s="48" t="s">
        <v>12</v>
      </c>
      <c r="J20" s="48" t="s">
        <v>13</v>
      </c>
      <c r="K20" s="5"/>
      <c r="R20" s="3"/>
      <c r="S20" s="3"/>
      <c r="T20" s="3"/>
    </row>
    <row r="21" spans="1:20" ht="12.75" customHeight="1">
      <c r="A21" s="81"/>
      <c r="B21" s="81"/>
      <c r="C21" s="81"/>
      <c r="D21" s="136"/>
      <c r="E21" s="136"/>
      <c r="F21" s="91"/>
      <c r="G21" s="75"/>
      <c r="H21" s="19">
        <f>$G$19*50/100</f>
        <v>11047.5</v>
      </c>
      <c r="I21" s="19">
        <f>$G$19*48.36037153965/100</f>
        <v>10685.224091685666</v>
      </c>
      <c r="J21" s="19">
        <f>$G$19*1.63962846035/100</f>
        <v>362.27590831433247</v>
      </c>
      <c r="K21" s="11"/>
      <c r="R21" s="3"/>
      <c r="S21" s="3"/>
      <c r="T21" s="3"/>
    </row>
    <row r="22" spans="1:20" ht="12.75" customHeight="1">
      <c r="A22" s="81"/>
      <c r="B22" s="81"/>
      <c r="C22" s="81"/>
      <c r="D22" s="136"/>
      <c r="E22" s="136"/>
      <c r="F22" s="109" t="s">
        <v>15</v>
      </c>
      <c r="G22" s="75"/>
      <c r="H22" s="19" t="s">
        <v>9</v>
      </c>
      <c r="I22" s="49" t="s">
        <v>9</v>
      </c>
      <c r="J22" s="49" t="s">
        <v>9</v>
      </c>
      <c r="K22" s="11"/>
      <c r="R22" s="3"/>
      <c r="S22" s="3"/>
      <c r="T22" s="3"/>
    </row>
    <row r="23" spans="1:20" ht="12.75" customHeight="1">
      <c r="A23" s="81"/>
      <c r="B23" s="81"/>
      <c r="C23" s="81"/>
      <c r="D23" s="136"/>
      <c r="E23" s="136"/>
      <c r="F23" s="109"/>
      <c r="G23" s="75"/>
      <c r="H23" s="47" t="s">
        <v>10</v>
      </c>
      <c r="I23" s="48" t="s">
        <v>10</v>
      </c>
      <c r="J23" s="48" t="s">
        <v>10</v>
      </c>
      <c r="K23" s="6"/>
      <c r="R23" s="4"/>
      <c r="S23" s="4"/>
      <c r="T23" s="4"/>
    </row>
    <row r="24" spans="1:20" ht="12.75" customHeight="1">
      <c r="A24" s="81"/>
      <c r="B24" s="81"/>
      <c r="C24" s="81"/>
      <c r="D24" s="136"/>
      <c r="E24" s="136"/>
      <c r="F24" s="109"/>
      <c r="G24" s="70" t="s">
        <v>24</v>
      </c>
      <c r="H24" s="47" t="s">
        <v>0</v>
      </c>
      <c r="I24" s="48" t="s">
        <v>0</v>
      </c>
      <c r="J24" s="48" t="s">
        <v>0</v>
      </c>
      <c r="K24" s="6"/>
      <c r="L24" s="20"/>
      <c r="R24" s="4"/>
      <c r="S24" s="4"/>
      <c r="T24" s="4"/>
    </row>
    <row r="25" spans="1:20" ht="12.75" customHeight="1" thickBot="1">
      <c r="A25" s="82"/>
      <c r="B25" s="82"/>
      <c r="C25" s="82"/>
      <c r="D25" s="137"/>
      <c r="E25" s="137"/>
      <c r="F25" s="110"/>
      <c r="G25" s="71"/>
      <c r="H25" s="45" t="s">
        <v>19</v>
      </c>
      <c r="I25" s="45" t="s">
        <v>19</v>
      </c>
      <c r="J25" s="45" t="s">
        <v>19</v>
      </c>
      <c r="K25" s="1"/>
      <c r="R25" s="3"/>
      <c r="S25" s="3"/>
      <c r="T25" s="3"/>
    </row>
    <row r="26" spans="1:20" ht="12.75" customHeight="1">
      <c r="A26" s="81">
        <v>3</v>
      </c>
      <c r="B26" s="81" t="s">
        <v>23</v>
      </c>
      <c r="C26" s="86" t="s">
        <v>29</v>
      </c>
      <c r="D26" s="86" t="s">
        <v>41</v>
      </c>
      <c r="E26" s="86" t="s">
        <v>52</v>
      </c>
      <c r="F26" s="90">
        <v>605362</v>
      </c>
      <c r="G26" s="74">
        <v>37440</v>
      </c>
      <c r="H26" s="46" t="s">
        <v>64</v>
      </c>
      <c r="I26" s="46" t="s">
        <v>64</v>
      </c>
      <c r="J26" s="46" t="s">
        <v>64</v>
      </c>
      <c r="K26" s="5"/>
      <c r="R26" s="3"/>
      <c r="S26" s="3"/>
      <c r="T26" s="3"/>
    </row>
    <row r="27" spans="1:20" ht="12.75" customHeight="1">
      <c r="A27" s="81"/>
      <c r="B27" s="81"/>
      <c r="C27" s="86"/>
      <c r="D27" s="86"/>
      <c r="E27" s="86"/>
      <c r="F27" s="91"/>
      <c r="G27" s="75"/>
      <c r="H27" s="47" t="s">
        <v>11</v>
      </c>
      <c r="I27" s="48" t="s">
        <v>12</v>
      </c>
      <c r="J27" s="48" t="s">
        <v>13</v>
      </c>
      <c r="K27" s="5"/>
      <c r="R27" s="3"/>
      <c r="S27" s="3"/>
      <c r="T27" s="3"/>
    </row>
    <row r="28" spans="1:20" ht="12.75" customHeight="1">
      <c r="A28" s="81"/>
      <c r="B28" s="81"/>
      <c r="C28" s="86"/>
      <c r="D28" s="86"/>
      <c r="E28" s="86"/>
      <c r="F28" s="91"/>
      <c r="G28" s="75"/>
      <c r="H28" s="19">
        <f>$G$26*50/100</f>
        <v>18720</v>
      </c>
      <c r="I28" s="19">
        <f>$G$26*48.36037153965/100</f>
        <v>18106.12310444496</v>
      </c>
      <c r="J28" s="19">
        <f>$G$26*1.63962846035/100</f>
        <v>613.87689555504</v>
      </c>
      <c r="K28" s="11"/>
      <c r="R28" s="3"/>
      <c r="S28" s="3"/>
      <c r="T28" s="3"/>
    </row>
    <row r="29" spans="1:20" ht="12.75" customHeight="1">
      <c r="A29" s="81"/>
      <c r="B29" s="81"/>
      <c r="C29" s="86"/>
      <c r="D29" s="86"/>
      <c r="E29" s="86"/>
      <c r="F29" s="109" t="s">
        <v>15</v>
      </c>
      <c r="G29" s="75"/>
      <c r="H29" s="7" t="s">
        <v>9</v>
      </c>
      <c r="I29" s="16" t="s">
        <v>9</v>
      </c>
      <c r="J29" s="16" t="s">
        <v>9</v>
      </c>
      <c r="K29" s="11"/>
      <c r="R29" s="3"/>
      <c r="S29" s="3"/>
      <c r="T29" s="3"/>
    </row>
    <row r="30" spans="1:20" ht="12.75" customHeight="1">
      <c r="A30" s="81"/>
      <c r="B30" s="81"/>
      <c r="C30" s="86"/>
      <c r="D30" s="86"/>
      <c r="E30" s="86"/>
      <c r="F30" s="109"/>
      <c r="G30" s="75"/>
      <c r="H30" s="13" t="s">
        <v>10</v>
      </c>
      <c r="I30" s="14" t="s">
        <v>10</v>
      </c>
      <c r="J30" s="14" t="s">
        <v>10</v>
      </c>
      <c r="K30" s="6"/>
      <c r="L30" s="20"/>
      <c r="R30" s="4"/>
      <c r="S30" s="4"/>
      <c r="T30" s="4"/>
    </row>
    <row r="31" spans="1:20" ht="12.75" customHeight="1">
      <c r="A31" s="81"/>
      <c r="B31" s="81"/>
      <c r="C31" s="86"/>
      <c r="D31" s="86"/>
      <c r="E31" s="86"/>
      <c r="F31" s="109"/>
      <c r="G31" s="70" t="s">
        <v>24</v>
      </c>
      <c r="H31" s="13" t="s">
        <v>0</v>
      </c>
      <c r="I31" s="14" t="s">
        <v>0</v>
      </c>
      <c r="J31" s="14" t="s">
        <v>0</v>
      </c>
      <c r="K31" s="6"/>
      <c r="L31" s="20"/>
      <c r="R31" s="4"/>
      <c r="S31" s="4"/>
      <c r="T31" s="4"/>
    </row>
    <row r="32" spans="1:20" ht="12.75" customHeight="1" thickBot="1">
      <c r="A32" s="82"/>
      <c r="B32" s="82"/>
      <c r="C32" s="86"/>
      <c r="D32" s="86"/>
      <c r="E32" s="86"/>
      <c r="F32" s="110"/>
      <c r="G32" s="71"/>
      <c r="H32" s="45" t="s">
        <v>19</v>
      </c>
      <c r="I32" s="45" t="s">
        <v>19</v>
      </c>
      <c r="J32" s="45" t="s">
        <v>19</v>
      </c>
      <c r="K32" s="1"/>
      <c r="R32" s="3"/>
      <c r="S32" s="3"/>
      <c r="T32" s="3"/>
    </row>
    <row r="33" spans="1:20" ht="6.75" customHeight="1">
      <c r="A33" s="22"/>
      <c r="B33" s="23"/>
      <c r="C33" s="23"/>
      <c r="D33" s="23"/>
      <c r="E33" s="23"/>
      <c r="F33" s="24"/>
      <c r="G33" s="25"/>
      <c r="H33" s="15"/>
      <c r="I33" s="15"/>
      <c r="J33" s="15"/>
      <c r="K33" s="1"/>
      <c r="R33" s="3"/>
      <c r="S33" s="3"/>
      <c r="T33" s="3"/>
    </row>
    <row r="34" spans="1:20" ht="12.75" customHeight="1">
      <c r="A34" s="83" t="s">
        <v>20</v>
      </c>
      <c r="B34" s="84"/>
      <c r="C34" s="84"/>
      <c r="D34" s="84"/>
      <c r="E34" s="84"/>
      <c r="F34" s="84"/>
      <c r="G34" s="84"/>
      <c r="H34" s="84"/>
      <c r="I34" s="84"/>
      <c r="J34" s="85"/>
      <c r="K34" s="1"/>
      <c r="R34" s="3"/>
      <c r="S34" s="3"/>
      <c r="T34" s="3"/>
    </row>
    <row r="35" spans="1:20" ht="6.75" customHeight="1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1"/>
      <c r="R35" s="3"/>
      <c r="S35" s="3"/>
      <c r="T35" s="3"/>
    </row>
    <row r="36" spans="1:20" ht="14.25" customHeight="1" thickBot="1">
      <c r="A36" s="17" t="s">
        <v>8</v>
      </c>
      <c r="B36" s="18" t="s">
        <v>7</v>
      </c>
      <c r="C36" s="17" t="s">
        <v>3</v>
      </c>
      <c r="D36" s="17" t="s">
        <v>2</v>
      </c>
      <c r="E36" s="17" t="s">
        <v>1</v>
      </c>
      <c r="F36" s="10" t="s">
        <v>14</v>
      </c>
      <c r="G36" s="10" t="s">
        <v>14</v>
      </c>
      <c r="H36" s="18" t="s">
        <v>4</v>
      </c>
      <c r="I36" s="18" t="s">
        <v>5</v>
      </c>
      <c r="J36" s="18" t="s">
        <v>6</v>
      </c>
      <c r="K36" s="1"/>
      <c r="R36" s="3"/>
      <c r="S36" s="3"/>
      <c r="T36" s="3"/>
    </row>
    <row r="37" spans="1:20" ht="12.75" customHeight="1">
      <c r="A37" s="80">
        <v>4</v>
      </c>
      <c r="B37" s="86" t="s">
        <v>23</v>
      </c>
      <c r="C37" s="86" t="s">
        <v>30</v>
      </c>
      <c r="D37" s="86" t="s">
        <v>42</v>
      </c>
      <c r="E37" s="86" t="s">
        <v>53</v>
      </c>
      <c r="F37" s="90">
        <v>605363</v>
      </c>
      <c r="G37" s="74">
        <v>19641.72</v>
      </c>
      <c r="H37" s="46" t="s">
        <v>64</v>
      </c>
      <c r="I37" s="46" t="s">
        <v>64</v>
      </c>
      <c r="J37" s="46" t="s">
        <v>64</v>
      </c>
      <c r="K37" s="1"/>
      <c r="R37" s="3"/>
      <c r="S37" s="3"/>
      <c r="T37" s="3"/>
    </row>
    <row r="38" spans="1:20" ht="12.75" customHeight="1">
      <c r="A38" s="81"/>
      <c r="B38" s="86"/>
      <c r="C38" s="86"/>
      <c r="D38" s="86"/>
      <c r="E38" s="86"/>
      <c r="F38" s="91"/>
      <c r="G38" s="75"/>
      <c r="H38" s="13" t="s">
        <v>11</v>
      </c>
      <c r="I38" s="14" t="s">
        <v>12</v>
      </c>
      <c r="J38" s="14" t="s">
        <v>13</v>
      </c>
      <c r="K38" s="5"/>
      <c r="L38" s="21"/>
      <c r="R38" s="3"/>
      <c r="S38" s="3"/>
      <c r="T38" s="3"/>
    </row>
    <row r="39" spans="1:20" ht="12.75" customHeight="1">
      <c r="A39" s="81"/>
      <c r="B39" s="86"/>
      <c r="C39" s="86"/>
      <c r="D39" s="86"/>
      <c r="E39" s="86"/>
      <c r="F39" s="91"/>
      <c r="G39" s="75"/>
      <c r="H39" s="19">
        <f>$G$37*50/100</f>
        <v>9820.86</v>
      </c>
      <c r="I39" s="19">
        <f>$G$37*48.36037153965/100</f>
        <v>9498.80876877774</v>
      </c>
      <c r="J39" s="19">
        <f>$G$37*1.63962846035/100</f>
        <v>322.051231222258</v>
      </c>
      <c r="K39" s="11"/>
      <c r="R39" s="3"/>
      <c r="S39" s="3"/>
      <c r="T39" s="3"/>
    </row>
    <row r="40" spans="1:20" ht="12.75" customHeight="1">
      <c r="A40" s="81"/>
      <c r="B40" s="86"/>
      <c r="C40" s="86"/>
      <c r="D40" s="86"/>
      <c r="E40" s="86"/>
      <c r="F40" s="109" t="s">
        <v>15</v>
      </c>
      <c r="G40" s="75"/>
      <c r="H40" s="7" t="s">
        <v>9</v>
      </c>
      <c r="I40" s="16" t="s">
        <v>9</v>
      </c>
      <c r="J40" s="16" t="s">
        <v>9</v>
      </c>
      <c r="K40" s="11"/>
      <c r="R40" s="3"/>
      <c r="S40" s="3"/>
      <c r="T40" s="3"/>
    </row>
    <row r="41" spans="1:20" ht="12.75" customHeight="1">
      <c r="A41" s="81"/>
      <c r="B41" s="86"/>
      <c r="C41" s="86"/>
      <c r="D41" s="86"/>
      <c r="E41" s="86"/>
      <c r="F41" s="109"/>
      <c r="G41" s="75"/>
      <c r="H41" s="13" t="s">
        <v>10</v>
      </c>
      <c r="I41" s="14" t="s">
        <v>10</v>
      </c>
      <c r="J41" s="14" t="s">
        <v>10</v>
      </c>
      <c r="K41" s="6"/>
      <c r="R41" s="4"/>
      <c r="S41" s="4"/>
      <c r="T41" s="4"/>
    </row>
    <row r="42" spans="1:20" ht="12.75" customHeight="1">
      <c r="A42" s="81"/>
      <c r="B42" s="86"/>
      <c r="C42" s="86"/>
      <c r="D42" s="86"/>
      <c r="E42" s="86"/>
      <c r="F42" s="109"/>
      <c r="G42" s="70" t="s">
        <v>24</v>
      </c>
      <c r="H42" s="13" t="s">
        <v>0</v>
      </c>
      <c r="I42" s="14" t="s">
        <v>0</v>
      </c>
      <c r="J42" s="14" t="s">
        <v>0</v>
      </c>
      <c r="K42" s="6"/>
      <c r="R42" s="4"/>
      <c r="S42" s="4"/>
      <c r="T42" s="4"/>
    </row>
    <row r="43" spans="1:20" ht="12.75" customHeight="1" thickBot="1">
      <c r="A43" s="82"/>
      <c r="B43" s="86"/>
      <c r="C43" s="80"/>
      <c r="D43" s="80"/>
      <c r="E43" s="80"/>
      <c r="F43" s="110"/>
      <c r="G43" s="71"/>
      <c r="H43" s="45" t="s">
        <v>19</v>
      </c>
      <c r="I43" s="45" t="s">
        <v>19</v>
      </c>
      <c r="J43" s="45" t="s">
        <v>19</v>
      </c>
      <c r="K43" s="1"/>
      <c r="R43" s="3"/>
      <c r="S43" s="3"/>
      <c r="T43" s="3"/>
    </row>
    <row r="44" spans="1:10" ht="12.75" customHeight="1">
      <c r="A44" s="80">
        <v>5</v>
      </c>
      <c r="B44" s="81" t="s">
        <v>23</v>
      </c>
      <c r="C44" s="86" t="s">
        <v>31</v>
      </c>
      <c r="D44" s="86" t="s">
        <v>43</v>
      </c>
      <c r="E44" s="95" t="s">
        <v>54</v>
      </c>
      <c r="F44" s="90">
        <v>605364</v>
      </c>
      <c r="G44" s="74">
        <v>41600</v>
      </c>
      <c r="H44" s="46" t="s">
        <v>64</v>
      </c>
      <c r="I44" s="46" t="s">
        <v>64</v>
      </c>
      <c r="J44" s="46" t="s">
        <v>64</v>
      </c>
    </row>
    <row r="45" spans="1:10" ht="12.75">
      <c r="A45" s="81"/>
      <c r="B45" s="81"/>
      <c r="C45" s="86"/>
      <c r="D45" s="86"/>
      <c r="E45" s="95"/>
      <c r="F45" s="91"/>
      <c r="G45" s="75"/>
      <c r="H45" s="13" t="s">
        <v>11</v>
      </c>
      <c r="I45" s="14" t="s">
        <v>12</v>
      </c>
      <c r="J45" s="14" t="s">
        <v>13</v>
      </c>
    </row>
    <row r="46" spans="1:10" ht="12.75" customHeight="1">
      <c r="A46" s="81"/>
      <c r="B46" s="81"/>
      <c r="C46" s="86"/>
      <c r="D46" s="86"/>
      <c r="E46" s="95"/>
      <c r="F46" s="91"/>
      <c r="G46" s="75"/>
      <c r="H46" s="19">
        <f>$G$44*50/100</f>
        <v>20800</v>
      </c>
      <c r="I46" s="19">
        <f>$G$44*48.36037153965/100</f>
        <v>20117.9145604944</v>
      </c>
      <c r="J46" s="19">
        <f>$G$44*1.63962846035/100</f>
        <v>682.0854395055999</v>
      </c>
    </row>
    <row r="47" spans="1:10" ht="12.75" customHeight="1">
      <c r="A47" s="81"/>
      <c r="B47" s="81"/>
      <c r="C47" s="86"/>
      <c r="D47" s="86"/>
      <c r="E47" s="95"/>
      <c r="F47" s="109" t="s">
        <v>15</v>
      </c>
      <c r="G47" s="75"/>
      <c r="H47" s="7" t="s">
        <v>9</v>
      </c>
      <c r="I47" s="16" t="s">
        <v>9</v>
      </c>
      <c r="J47" s="16" t="s">
        <v>9</v>
      </c>
    </row>
    <row r="48" spans="1:10" ht="12.75" customHeight="1">
      <c r="A48" s="81"/>
      <c r="B48" s="81"/>
      <c r="C48" s="86"/>
      <c r="D48" s="86"/>
      <c r="E48" s="95"/>
      <c r="F48" s="109"/>
      <c r="G48" s="75"/>
      <c r="H48" s="13" t="s">
        <v>10</v>
      </c>
      <c r="I48" s="14" t="s">
        <v>10</v>
      </c>
      <c r="J48" s="14" t="s">
        <v>10</v>
      </c>
    </row>
    <row r="49" spans="1:10" ht="12.75" customHeight="1">
      <c r="A49" s="81"/>
      <c r="B49" s="81"/>
      <c r="C49" s="86"/>
      <c r="D49" s="86"/>
      <c r="E49" s="95"/>
      <c r="F49" s="109"/>
      <c r="G49" s="70" t="s">
        <v>24</v>
      </c>
      <c r="H49" s="13" t="s">
        <v>0</v>
      </c>
      <c r="I49" s="14" t="s">
        <v>0</v>
      </c>
      <c r="J49" s="14" t="s">
        <v>0</v>
      </c>
    </row>
    <row r="50" spans="1:10" ht="13.5" customHeight="1" thickBot="1">
      <c r="A50" s="82"/>
      <c r="B50" s="82"/>
      <c r="C50" s="86"/>
      <c r="D50" s="86"/>
      <c r="E50" s="95"/>
      <c r="F50" s="110"/>
      <c r="G50" s="71"/>
      <c r="H50" s="45" t="s">
        <v>19</v>
      </c>
      <c r="I50" s="45" t="s">
        <v>19</v>
      </c>
      <c r="J50" s="45" t="s">
        <v>19</v>
      </c>
    </row>
    <row r="51" spans="1:10" ht="12.75" customHeight="1">
      <c r="A51" s="80">
        <v>6</v>
      </c>
      <c r="B51" s="81" t="s">
        <v>23</v>
      </c>
      <c r="C51" s="80" t="s">
        <v>32</v>
      </c>
      <c r="D51" s="80" t="s">
        <v>44</v>
      </c>
      <c r="E51" s="80" t="s">
        <v>55</v>
      </c>
      <c r="F51" s="72">
        <v>605365</v>
      </c>
      <c r="G51" s="74">
        <v>38400</v>
      </c>
      <c r="H51" s="46" t="s">
        <v>64</v>
      </c>
      <c r="I51" s="46" t="s">
        <v>64</v>
      </c>
      <c r="J51" s="46" t="s">
        <v>64</v>
      </c>
    </row>
    <row r="52" spans="1:10" ht="12.75">
      <c r="A52" s="81"/>
      <c r="B52" s="81"/>
      <c r="C52" s="81"/>
      <c r="D52" s="81"/>
      <c r="E52" s="81"/>
      <c r="F52" s="66"/>
      <c r="G52" s="75"/>
      <c r="H52" s="13" t="s">
        <v>11</v>
      </c>
      <c r="I52" s="14" t="s">
        <v>12</v>
      </c>
      <c r="J52" s="14" t="s">
        <v>13</v>
      </c>
    </row>
    <row r="53" spans="1:10" ht="12.75" customHeight="1">
      <c r="A53" s="81"/>
      <c r="B53" s="81"/>
      <c r="C53" s="81"/>
      <c r="D53" s="81"/>
      <c r="E53" s="81"/>
      <c r="F53" s="66"/>
      <c r="G53" s="75"/>
      <c r="H53" s="19">
        <f>$G$51*50/100</f>
        <v>19200</v>
      </c>
      <c r="I53" s="19">
        <f>$G$51*48.36037153965/100</f>
        <v>18570.382671225598</v>
      </c>
      <c r="J53" s="19">
        <f>$G$51*1.63962846035/100</f>
        <v>629.6173287744</v>
      </c>
    </row>
    <row r="54" spans="1:10" ht="12.75" customHeight="1">
      <c r="A54" s="81"/>
      <c r="B54" s="81"/>
      <c r="C54" s="81"/>
      <c r="D54" s="81"/>
      <c r="E54" s="81"/>
      <c r="F54" s="68" t="s">
        <v>15</v>
      </c>
      <c r="G54" s="75"/>
      <c r="H54" s="7" t="s">
        <v>9</v>
      </c>
      <c r="I54" s="16" t="s">
        <v>9</v>
      </c>
      <c r="J54" s="16" t="s">
        <v>9</v>
      </c>
    </row>
    <row r="55" spans="1:10" ht="12.75" customHeight="1">
      <c r="A55" s="81"/>
      <c r="B55" s="81"/>
      <c r="C55" s="81"/>
      <c r="D55" s="81"/>
      <c r="E55" s="81"/>
      <c r="F55" s="68"/>
      <c r="G55" s="75"/>
      <c r="H55" s="13" t="s">
        <v>10</v>
      </c>
      <c r="I55" s="14" t="s">
        <v>10</v>
      </c>
      <c r="J55" s="14" t="s">
        <v>10</v>
      </c>
    </row>
    <row r="56" spans="1:10" ht="12.75" customHeight="1">
      <c r="A56" s="81"/>
      <c r="B56" s="81"/>
      <c r="C56" s="81"/>
      <c r="D56" s="81"/>
      <c r="E56" s="81"/>
      <c r="F56" s="68"/>
      <c r="G56" s="70" t="s">
        <v>24</v>
      </c>
      <c r="H56" s="13" t="s">
        <v>0</v>
      </c>
      <c r="I56" s="14" t="s">
        <v>0</v>
      </c>
      <c r="J56" s="14" t="s">
        <v>0</v>
      </c>
    </row>
    <row r="57" spans="1:10" ht="13.5" customHeight="1" thickBot="1">
      <c r="A57" s="82"/>
      <c r="B57" s="82"/>
      <c r="C57" s="82"/>
      <c r="D57" s="82"/>
      <c r="E57" s="82"/>
      <c r="F57" s="69"/>
      <c r="G57" s="71"/>
      <c r="H57" s="45" t="s">
        <v>19</v>
      </c>
      <c r="I57" s="45" t="s">
        <v>19</v>
      </c>
      <c r="J57" s="45" t="s">
        <v>19</v>
      </c>
    </row>
    <row r="58" spans="1:10" ht="12.75" customHeight="1">
      <c r="A58" s="86">
        <v>7</v>
      </c>
      <c r="B58" s="86" t="s">
        <v>23</v>
      </c>
      <c r="C58" s="86" t="s">
        <v>33</v>
      </c>
      <c r="D58" s="138" t="s">
        <v>45</v>
      </c>
      <c r="E58" s="138" t="s">
        <v>56</v>
      </c>
      <c r="F58" s="90">
        <v>605366</v>
      </c>
      <c r="G58" s="74">
        <v>32400</v>
      </c>
      <c r="H58" s="46" t="s">
        <v>64</v>
      </c>
      <c r="I58" s="46" t="s">
        <v>64</v>
      </c>
      <c r="J58" s="46" t="s">
        <v>64</v>
      </c>
    </row>
    <row r="59" spans="1:10" ht="12.75" customHeight="1">
      <c r="A59" s="86"/>
      <c r="B59" s="86"/>
      <c r="C59" s="86"/>
      <c r="D59" s="138"/>
      <c r="E59" s="138"/>
      <c r="F59" s="91"/>
      <c r="G59" s="75"/>
      <c r="H59" s="47" t="s">
        <v>11</v>
      </c>
      <c r="I59" s="48" t="s">
        <v>12</v>
      </c>
      <c r="J59" s="48" t="s">
        <v>13</v>
      </c>
    </row>
    <row r="60" spans="1:10" ht="12.75" customHeight="1">
      <c r="A60" s="86"/>
      <c r="B60" s="86"/>
      <c r="C60" s="86"/>
      <c r="D60" s="138"/>
      <c r="E60" s="138"/>
      <c r="F60" s="91"/>
      <c r="G60" s="75"/>
      <c r="H60" s="19">
        <f>$G$58*50/100</f>
        <v>16200</v>
      </c>
      <c r="I60" s="19">
        <f>$G$58*48.36037153965/100</f>
        <v>15668.760378846599</v>
      </c>
      <c r="J60" s="19">
        <f>$G$58*1.63962846035/100</f>
        <v>531.2396211534</v>
      </c>
    </row>
    <row r="61" spans="1:10" ht="12.75" customHeight="1">
      <c r="A61" s="86"/>
      <c r="B61" s="86"/>
      <c r="C61" s="86"/>
      <c r="D61" s="138"/>
      <c r="E61" s="138"/>
      <c r="F61" s="109" t="s">
        <v>15</v>
      </c>
      <c r="G61" s="75"/>
      <c r="H61" s="19" t="s">
        <v>9</v>
      </c>
      <c r="I61" s="49" t="s">
        <v>9</v>
      </c>
      <c r="J61" s="49" t="s">
        <v>9</v>
      </c>
    </row>
    <row r="62" spans="1:10" ht="12.75" customHeight="1">
      <c r="A62" s="86"/>
      <c r="B62" s="86"/>
      <c r="C62" s="86"/>
      <c r="D62" s="138"/>
      <c r="E62" s="138"/>
      <c r="F62" s="109"/>
      <c r="G62" s="75"/>
      <c r="H62" s="47" t="s">
        <v>10</v>
      </c>
      <c r="I62" s="48" t="s">
        <v>10</v>
      </c>
      <c r="J62" s="48" t="s">
        <v>10</v>
      </c>
    </row>
    <row r="63" spans="1:10" ht="12.75" customHeight="1">
      <c r="A63" s="86"/>
      <c r="B63" s="86"/>
      <c r="C63" s="86"/>
      <c r="D63" s="138"/>
      <c r="E63" s="138"/>
      <c r="F63" s="109"/>
      <c r="G63" s="70" t="s">
        <v>24</v>
      </c>
      <c r="H63" s="47" t="s">
        <v>0</v>
      </c>
      <c r="I63" s="48" t="s">
        <v>0</v>
      </c>
      <c r="J63" s="48" t="s">
        <v>0</v>
      </c>
    </row>
    <row r="64" spans="1:10" ht="12.75" customHeight="1" thickBot="1">
      <c r="A64" s="86"/>
      <c r="B64" s="86"/>
      <c r="C64" s="86"/>
      <c r="D64" s="138"/>
      <c r="E64" s="138"/>
      <c r="F64" s="110"/>
      <c r="G64" s="71"/>
      <c r="H64" s="45" t="s">
        <v>19</v>
      </c>
      <c r="I64" s="45" t="s">
        <v>19</v>
      </c>
      <c r="J64" s="45" t="s">
        <v>19</v>
      </c>
    </row>
    <row r="65" spans="1:10" ht="12.75" customHeight="1">
      <c r="A65" s="80">
        <v>8</v>
      </c>
      <c r="B65" s="80" t="s">
        <v>23</v>
      </c>
      <c r="C65" s="80" t="s">
        <v>34</v>
      </c>
      <c r="D65" s="135" t="s">
        <v>57</v>
      </c>
      <c r="E65" s="135" t="s">
        <v>58</v>
      </c>
      <c r="F65" s="90">
        <v>605367</v>
      </c>
      <c r="G65" s="74">
        <v>36400</v>
      </c>
      <c r="H65" s="46" t="s">
        <v>64</v>
      </c>
      <c r="I65" s="46" t="s">
        <v>64</v>
      </c>
      <c r="J65" s="46" t="s">
        <v>64</v>
      </c>
    </row>
    <row r="66" spans="1:10" ht="12.75" customHeight="1">
      <c r="A66" s="81"/>
      <c r="B66" s="81"/>
      <c r="C66" s="81"/>
      <c r="D66" s="136"/>
      <c r="E66" s="136"/>
      <c r="F66" s="91"/>
      <c r="G66" s="75"/>
      <c r="H66" s="47" t="s">
        <v>11</v>
      </c>
      <c r="I66" s="48" t="s">
        <v>12</v>
      </c>
      <c r="J66" s="48" t="s">
        <v>13</v>
      </c>
    </row>
    <row r="67" spans="1:10" ht="12.75" customHeight="1">
      <c r="A67" s="81"/>
      <c r="B67" s="81"/>
      <c r="C67" s="81"/>
      <c r="D67" s="136"/>
      <c r="E67" s="136"/>
      <c r="F67" s="91"/>
      <c r="G67" s="75"/>
      <c r="H67" s="19">
        <f>$G$65*50/100</f>
        <v>18200</v>
      </c>
      <c r="I67" s="19">
        <f>$G$65*48.36037153965/100</f>
        <v>17603.1752404326</v>
      </c>
      <c r="J67" s="19">
        <f>$G$65*1.63962846035/100</f>
        <v>596.8247595674</v>
      </c>
    </row>
    <row r="68" spans="1:10" ht="12.75" customHeight="1">
      <c r="A68" s="81"/>
      <c r="B68" s="81"/>
      <c r="C68" s="81"/>
      <c r="D68" s="136"/>
      <c r="E68" s="136"/>
      <c r="F68" s="68" t="s">
        <v>15</v>
      </c>
      <c r="G68" s="75"/>
      <c r="H68" s="7" t="s">
        <v>9</v>
      </c>
      <c r="I68" s="16" t="s">
        <v>9</v>
      </c>
      <c r="J68" s="16" t="s">
        <v>9</v>
      </c>
    </row>
    <row r="69" spans="1:10" ht="12.75" customHeight="1">
      <c r="A69" s="81"/>
      <c r="B69" s="81"/>
      <c r="C69" s="81"/>
      <c r="D69" s="136"/>
      <c r="E69" s="136"/>
      <c r="F69" s="68"/>
      <c r="G69" s="75"/>
      <c r="H69" s="13" t="s">
        <v>10</v>
      </c>
      <c r="I69" s="14" t="s">
        <v>10</v>
      </c>
      <c r="J69" s="14" t="s">
        <v>10</v>
      </c>
    </row>
    <row r="70" spans="1:10" ht="12.75" customHeight="1">
      <c r="A70" s="81"/>
      <c r="B70" s="81"/>
      <c r="C70" s="81"/>
      <c r="D70" s="136"/>
      <c r="E70" s="136"/>
      <c r="F70" s="68"/>
      <c r="G70" s="70" t="s">
        <v>24</v>
      </c>
      <c r="H70" s="13" t="s">
        <v>0</v>
      </c>
      <c r="I70" s="14" t="s">
        <v>0</v>
      </c>
      <c r="J70" s="14" t="s">
        <v>0</v>
      </c>
    </row>
    <row r="71" spans="1:10" ht="12.75" customHeight="1" thickBot="1">
      <c r="A71" s="82"/>
      <c r="B71" s="82"/>
      <c r="C71" s="82"/>
      <c r="D71" s="137"/>
      <c r="E71" s="137"/>
      <c r="F71" s="69"/>
      <c r="G71" s="71"/>
      <c r="H71" s="45" t="s">
        <v>19</v>
      </c>
      <c r="I71" s="45" t="s">
        <v>19</v>
      </c>
      <c r="J71" s="45" t="s">
        <v>19</v>
      </c>
    </row>
    <row r="72" spans="1:10" ht="12.75" customHeight="1">
      <c r="A72" s="51"/>
      <c r="B72" s="51"/>
      <c r="C72" s="51"/>
      <c r="D72" s="52"/>
      <c r="E72" s="52"/>
      <c r="F72" s="24"/>
      <c r="G72" s="40"/>
      <c r="H72" s="11"/>
      <c r="I72" s="11"/>
      <c r="J72" s="11"/>
    </row>
    <row r="73" spans="1:10" ht="12.75" customHeight="1">
      <c r="A73" s="83" t="s">
        <v>20</v>
      </c>
      <c r="B73" s="84"/>
      <c r="C73" s="84"/>
      <c r="D73" s="84"/>
      <c r="E73" s="84"/>
      <c r="F73" s="84"/>
      <c r="G73" s="84"/>
      <c r="H73" s="84"/>
      <c r="I73" s="84"/>
      <c r="J73" s="85"/>
    </row>
    <row r="74" spans="1:10" ht="12.75" customHeight="1">
      <c r="A74" s="51"/>
      <c r="B74" s="51"/>
      <c r="C74" s="51"/>
      <c r="D74" s="52"/>
      <c r="E74" s="52"/>
      <c r="F74" s="24"/>
      <c r="G74" s="40"/>
      <c r="H74" s="11"/>
      <c r="I74" s="11"/>
      <c r="J74" s="11"/>
    </row>
    <row r="75" spans="1:10" ht="12.75" customHeight="1" thickBot="1">
      <c r="A75" s="53" t="s">
        <v>8</v>
      </c>
      <c r="B75" s="10" t="s">
        <v>7</v>
      </c>
      <c r="C75" s="53" t="s">
        <v>3</v>
      </c>
      <c r="D75" s="53" t="s">
        <v>2</v>
      </c>
      <c r="E75" s="53" t="s">
        <v>1</v>
      </c>
      <c r="F75" s="10" t="s">
        <v>14</v>
      </c>
      <c r="G75" s="10" t="s">
        <v>14</v>
      </c>
      <c r="H75" s="18" t="s">
        <v>4</v>
      </c>
      <c r="I75" s="18" t="s">
        <v>5</v>
      </c>
      <c r="J75" s="18" t="s">
        <v>6</v>
      </c>
    </row>
    <row r="76" spans="1:10" ht="12.75" customHeight="1">
      <c r="A76" s="81">
        <v>9</v>
      </c>
      <c r="B76" s="81" t="s">
        <v>23</v>
      </c>
      <c r="C76" s="82" t="s">
        <v>35</v>
      </c>
      <c r="D76" s="82" t="s">
        <v>46</v>
      </c>
      <c r="E76" s="82" t="s">
        <v>59</v>
      </c>
      <c r="F76" s="91">
        <v>605368</v>
      </c>
      <c r="G76" s="75">
        <v>10080</v>
      </c>
      <c r="H76" s="46" t="s">
        <v>64</v>
      </c>
      <c r="I76" s="46" t="s">
        <v>64</v>
      </c>
      <c r="J76" s="46" t="s">
        <v>64</v>
      </c>
    </row>
    <row r="77" spans="1:10" ht="12.75" customHeight="1">
      <c r="A77" s="81"/>
      <c r="B77" s="81"/>
      <c r="C77" s="86"/>
      <c r="D77" s="86"/>
      <c r="E77" s="86"/>
      <c r="F77" s="91"/>
      <c r="G77" s="75"/>
      <c r="H77" s="13" t="s">
        <v>11</v>
      </c>
      <c r="I77" s="14" t="s">
        <v>12</v>
      </c>
      <c r="J77" s="14" t="s">
        <v>13</v>
      </c>
    </row>
    <row r="78" spans="1:10" ht="12.75" customHeight="1">
      <c r="A78" s="81"/>
      <c r="B78" s="81"/>
      <c r="C78" s="86"/>
      <c r="D78" s="86"/>
      <c r="E78" s="86"/>
      <c r="F78" s="91"/>
      <c r="G78" s="75"/>
      <c r="H78" s="19">
        <f>$G$76*50/100</f>
        <v>5040</v>
      </c>
      <c r="I78" s="19">
        <f>$G$76*48.36037153965/100</f>
        <v>4874.725451196719</v>
      </c>
      <c r="J78" s="19">
        <f>$G$76*1.63962846035/100</f>
        <v>165.27454880328003</v>
      </c>
    </row>
    <row r="79" spans="1:10" ht="12.75" customHeight="1">
      <c r="A79" s="81"/>
      <c r="B79" s="81"/>
      <c r="C79" s="86"/>
      <c r="D79" s="86"/>
      <c r="E79" s="86"/>
      <c r="F79" s="109" t="s">
        <v>15</v>
      </c>
      <c r="G79" s="75"/>
      <c r="H79" s="7" t="s">
        <v>9</v>
      </c>
      <c r="I79" s="16" t="s">
        <v>9</v>
      </c>
      <c r="J79" s="16" t="s">
        <v>9</v>
      </c>
    </row>
    <row r="80" spans="1:10" ht="12.75" customHeight="1">
      <c r="A80" s="81"/>
      <c r="B80" s="81"/>
      <c r="C80" s="86"/>
      <c r="D80" s="86"/>
      <c r="E80" s="86"/>
      <c r="F80" s="109"/>
      <c r="G80" s="75"/>
      <c r="H80" s="13" t="s">
        <v>10</v>
      </c>
      <c r="I80" s="14" t="s">
        <v>10</v>
      </c>
      <c r="J80" s="14" t="s">
        <v>10</v>
      </c>
    </row>
    <row r="81" spans="1:10" ht="12.75" customHeight="1">
      <c r="A81" s="81"/>
      <c r="B81" s="81"/>
      <c r="C81" s="86"/>
      <c r="D81" s="86"/>
      <c r="E81" s="86"/>
      <c r="F81" s="109"/>
      <c r="G81" s="70" t="s">
        <v>24</v>
      </c>
      <c r="H81" s="13" t="s">
        <v>0</v>
      </c>
      <c r="I81" s="14" t="s">
        <v>0</v>
      </c>
      <c r="J81" s="14" t="s">
        <v>0</v>
      </c>
    </row>
    <row r="82" spans="1:10" ht="12.75" customHeight="1" thickBot="1">
      <c r="A82" s="82"/>
      <c r="B82" s="82"/>
      <c r="C82" s="86"/>
      <c r="D82" s="86"/>
      <c r="E82" s="86"/>
      <c r="F82" s="110"/>
      <c r="G82" s="71"/>
      <c r="H82" s="45" t="s">
        <v>19</v>
      </c>
      <c r="I82" s="45" t="s">
        <v>19</v>
      </c>
      <c r="J82" s="45" t="s">
        <v>19</v>
      </c>
    </row>
    <row r="83" spans="1:10" ht="12.75" customHeight="1">
      <c r="A83" s="80">
        <v>10</v>
      </c>
      <c r="B83" s="86" t="s">
        <v>23</v>
      </c>
      <c r="C83" s="86" t="s">
        <v>36</v>
      </c>
      <c r="D83" s="86" t="s">
        <v>47</v>
      </c>
      <c r="E83" s="86" t="s">
        <v>60</v>
      </c>
      <c r="F83" s="90">
        <v>605369</v>
      </c>
      <c r="G83" s="74">
        <v>39000</v>
      </c>
      <c r="H83" s="46" t="s">
        <v>64</v>
      </c>
      <c r="I83" s="46" t="s">
        <v>64</v>
      </c>
      <c r="J83" s="46" t="s">
        <v>64</v>
      </c>
    </row>
    <row r="84" spans="1:10" ht="12.75" customHeight="1">
      <c r="A84" s="81"/>
      <c r="B84" s="86"/>
      <c r="C84" s="86"/>
      <c r="D84" s="86"/>
      <c r="E84" s="86"/>
      <c r="F84" s="91"/>
      <c r="G84" s="75"/>
      <c r="H84" s="13" t="s">
        <v>11</v>
      </c>
      <c r="I84" s="14" t="s">
        <v>12</v>
      </c>
      <c r="J84" s="14" t="s">
        <v>13</v>
      </c>
    </row>
    <row r="85" spans="1:10" ht="12.75" customHeight="1">
      <c r="A85" s="81"/>
      <c r="B85" s="86"/>
      <c r="C85" s="86"/>
      <c r="D85" s="86"/>
      <c r="E85" s="86"/>
      <c r="F85" s="91"/>
      <c r="G85" s="75"/>
      <c r="H85" s="19">
        <f>$G$83*50/100</f>
        <v>19500</v>
      </c>
      <c r="I85" s="19">
        <f>$G$83*48.36037153965/100</f>
        <v>18860.544900463497</v>
      </c>
      <c r="J85" s="19">
        <f>$G$83*1.63962846035/100</f>
        <v>639.4550995365</v>
      </c>
    </row>
    <row r="86" spans="1:10" ht="12.75" customHeight="1">
      <c r="A86" s="81"/>
      <c r="B86" s="86"/>
      <c r="C86" s="86"/>
      <c r="D86" s="86"/>
      <c r="E86" s="86"/>
      <c r="F86" s="109" t="s">
        <v>15</v>
      </c>
      <c r="G86" s="75"/>
      <c r="H86" s="7" t="s">
        <v>9</v>
      </c>
      <c r="I86" s="16" t="s">
        <v>9</v>
      </c>
      <c r="J86" s="16" t="s">
        <v>9</v>
      </c>
    </row>
    <row r="87" spans="1:10" ht="12.75" customHeight="1">
      <c r="A87" s="81"/>
      <c r="B87" s="86"/>
      <c r="C87" s="86"/>
      <c r="D87" s="86"/>
      <c r="E87" s="86"/>
      <c r="F87" s="109"/>
      <c r="G87" s="75"/>
      <c r="H87" s="13" t="s">
        <v>10</v>
      </c>
      <c r="I87" s="14" t="s">
        <v>10</v>
      </c>
      <c r="J87" s="14" t="s">
        <v>10</v>
      </c>
    </row>
    <row r="88" spans="1:10" ht="12.75" customHeight="1">
      <c r="A88" s="81"/>
      <c r="B88" s="86"/>
      <c r="C88" s="86"/>
      <c r="D88" s="86"/>
      <c r="E88" s="86"/>
      <c r="F88" s="109"/>
      <c r="G88" s="70" t="s">
        <v>24</v>
      </c>
      <c r="H88" s="13" t="s">
        <v>0</v>
      </c>
      <c r="I88" s="14" t="s">
        <v>0</v>
      </c>
      <c r="J88" s="14" t="s">
        <v>0</v>
      </c>
    </row>
    <row r="89" spans="1:10" ht="12.75" customHeight="1" thickBot="1">
      <c r="A89" s="82"/>
      <c r="B89" s="86"/>
      <c r="C89" s="80"/>
      <c r="D89" s="80"/>
      <c r="E89" s="80"/>
      <c r="F89" s="110"/>
      <c r="G89" s="71"/>
      <c r="H89" s="45" t="s">
        <v>19</v>
      </c>
      <c r="I89" s="45" t="s">
        <v>19</v>
      </c>
      <c r="J89" s="45" t="s">
        <v>19</v>
      </c>
    </row>
    <row r="90" spans="1:10" ht="12.75" customHeight="1">
      <c r="A90" s="80">
        <v>11</v>
      </c>
      <c r="B90" s="81" t="s">
        <v>23</v>
      </c>
      <c r="C90" s="86" t="s">
        <v>37</v>
      </c>
      <c r="D90" s="86" t="s">
        <v>48</v>
      </c>
      <c r="E90" s="86" t="s">
        <v>61</v>
      </c>
      <c r="F90" s="90">
        <v>605370</v>
      </c>
      <c r="G90" s="74">
        <v>18910</v>
      </c>
      <c r="H90" s="46" t="s">
        <v>64</v>
      </c>
      <c r="I90" s="46" t="s">
        <v>64</v>
      </c>
      <c r="J90" s="46" t="s">
        <v>64</v>
      </c>
    </row>
    <row r="91" spans="1:10" ht="12.75" customHeight="1">
      <c r="A91" s="81"/>
      <c r="B91" s="81"/>
      <c r="C91" s="86"/>
      <c r="D91" s="86"/>
      <c r="E91" s="86"/>
      <c r="F91" s="91"/>
      <c r="G91" s="75"/>
      <c r="H91" s="13" t="s">
        <v>11</v>
      </c>
      <c r="I91" s="14" t="s">
        <v>12</v>
      </c>
      <c r="J91" s="14" t="s">
        <v>13</v>
      </c>
    </row>
    <row r="92" spans="1:10" ht="12.75" customHeight="1">
      <c r="A92" s="81"/>
      <c r="B92" s="81"/>
      <c r="C92" s="86"/>
      <c r="D92" s="86"/>
      <c r="E92" s="86"/>
      <c r="F92" s="91"/>
      <c r="G92" s="75"/>
      <c r="H92" s="19">
        <f>$G$90*50/100</f>
        <v>9455</v>
      </c>
      <c r="I92" s="19">
        <f>$G$90*48.36037153965/100</f>
        <v>9144.946258147815</v>
      </c>
      <c r="J92" s="19">
        <f>$G$90*1.63962846035/100</f>
        <v>310.053741852185</v>
      </c>
    </row>
    <row r="93" spans="1:10" ht="12.75" customHeight="1">
      <c r="A93" s="81"/>
      <c r="B93" s="81"/>
      <c r="C93" s="86"/>
      <c r="D93" s="86"/>
      <c r="E93" s="86"/>
      <c r="F93" s="109" t="s">
        <v>15</v>
      </c>
      <c r="G93" s="75"/>
      <c r="H93" s="7" t="s">
        <v>9</v>
      </c>
      <c r="I93" s="16" t="s">
        <v>9</v>
      </c>
      <c r="J93" s="16" t="s">
        <v>9</v>
      </c>
    </row>
    <row r="94" spans="1:10" ht="12.75" customHeight="1">
      <c r="A94" s="81"/>
      <c r="B94" s="81"/>
      <c r="C94" s="86"/>
      <c r="D94" s="86"/>
      <c r="E94" s="86"/>
      <c r="F94" s="109"/>
      <c r="G94" s="75"/>
      <c r="H94" s="13" t="s">
        <v>10</v>
      </c>
      <c r="I94" s="14" t="s">
        <v>10</v>
      </c>
      <c r="J94" s="14" t="s">
        <v>10</v>
      </c>
    </row>
    <row r="95" spans="1:10" ht="12.75" customHeight="1">
      <c r="A95" s="81"/>
      <c r="B95" s="81"/>
      <c r="C95" s="86"/>
      <c r="D95" s="86"/>
      <c r="E95" s="86"/>
      <c r="F95" s="109"/>
      <c r="G95" s="70" t="s">
        <v>24</v>
      </c>
      <c r="H95" s="13" t="s">
        <v>0</v>
      </c>
      <c r="I95" s="14" t="s">
        <v>0</v>
      </c>
      <c r="J95" s="14" t="s">
        <v>0</v>
      </c>
    </row>
    <row r="96" spans="1:10" ht="12.75" customHeight="1" thickBot="1">
      <c r="A96" s="82"/>
      <c r="B96" s="82"/>
      <c r="C96" s="86"/>
      <c r="D96" s="86"/>
      <c r="E96" s="86"/>
      <c r="F96" s="110"/>
      <c r="G96" s="71"/>
      <c r="H96" s="45" t="s">
        <v>19</v>
      </c>
      <c r="I96" s="45" t="s">
        <v>19</v>
      </c>
      <c r="J96" s="45" t="s">
        <v>19</v>
      </c>
    </row>
    <row r="97" spans="1:10" ht="12.75" customHeight="1">
      <c r="A97" s="80">
        <v>12</v>
      </c>
      <c r="B97" s="81" t="s">
        <v>23</v>
      </c>
      <c r="C97" s="80" t="s">
        <v>38</v>
      </c>
      <c r="D97" s="80" t="s">
        <v>49</v>
      </c>
      <c r="E97" s="80" t="s">
        <v>62</v>
      </c>
      <c r="F97" s="72">
        <v>605371</v>
      </c>
      <c r="G97" s="74">
        <v>20020</v>
      </c>
      <c r="H97" s="46" t="s">
        <v>64</v>
      </c>
      <c r="I97" s="46" t="s">
        <v>64</v>
      </c>
      <c r="J97" s="46" t="s">
        <v>64</v>
      </c>
    </row>
    <row r="98" spans="1:10" ht="12.75" customHeight="1">
      <c r="A98" s="81"/>
      <c r="B98" s="81"/>
      <c r="C98" s="81"/>
      <c r="D98" s="81"/>
      <c r="E98" s="81"/>
      <c r="F98" s="66"/>
      <c r="G98" s="75"/>
      <c r="H98" s="13" t="s">
        <v>11</v>
      </c>
      <c r="I98" s="14" t="s">
        <v>12</v>
      </c>
      <c r="J98" s="14" t="s">
        <v>13</v>
      </c>
    </row>
    <row r="99" spans="1:10" ht="12.75" customHeight="1">
      <c r="A99" s="81"/>
      <c r="B99" s="81"/>
      <c r="C99" s="81"/>
      <c r="D99" s="81"/>
      <c r="E99" s="81"/>
      <c r="F99" s="66"/>
      <c r="G99" s="75"/>
      <c r="H99" s="19">
        <f>$G$97*50/100</f>
        <v>10010</v>
      </c>
      <c r="I99" s="19">
        <f>$G$97*48.36037153965/100</f>
        <v>9681.746382237929</v>
      </c>
      <c r="J99" s="19">
        <f>$G$97*1.63962846035/100</f>
        <v>328.25361776207</v>
      </c>
    </row>
    <row r="100" spans="1:10" ht="12.75" customHeight="1">
      <c r="A100" s="81"/>
      <c r="B100" s="81"/>
      <c r="C100" s="81"/>
      <c r="D100" s="81"/>
      <c r="E100" s="81"/>
      <c r="F100" s="68" t="s">
        <v>15</v>
      </c>
      <c r="G100" s="75"/>
      <c r="H100" s="7" t="s">
        <v>9</v>
      </c>
      <c r="I100" s="16" t="s">
        <v>9</v>
      </c>
      <c r="J100" s="16" t="s">
        <v>9</v>
      </c>
    </row>
    <row r="101" spans="1:10" ht="12.75" customHeight="1">
      <c r="A101" s="81"/>
      <c r="B101" s="81"/>
      <c r="C101" s="81"/>
      <c r="D101" s="81"/>
      <c r="E101" s="81"/>
      <c r="F101" s="68"/>
      <c r="G101" s="75"/>
      <c r="H101" s="13" t="s">
        <v>10</v>
      </c>
      <c r="I101" s="14" t="s">
        <v>10</v>
      </c>
      <c r="J101" s="14" t="s">
        <v>10</v>
      </c>
    </row>
    <row r="102" spans="1:10" ht="12.75" customHeight="1">
      <c r="A102" s="81"/>
      <c r="B102" s="81"/>
      <c r="C102" s="81"/>
      <c r="D102" s="81"/>
      <c r="E102" s="81"/>
      <c r="F102" s="68"/>
      <c r="G102" s="70" t="s">
        <v>24</v>
      </c>
      <c r="H102" s="13" t="s">
        <v>0</v>
      </c>
      <c r="I102" s="14" t="s">
        <v>0</v>
      </c>
      <c r="J102" s="14" t="s">
        <v>0</v>
      </c>
    </row>
    <row r="103" spans="1:10" ht="12.75" customHeight="1" thickBot="1">
      <c r="A103" s="82"/>
      <c r="B103" s="82"/>
      <c r="C103" s="82"/>
      <c r="D103" s="82"/>
      <c r="E103" s="82"/>
      <c r="F103" s="69"/>
      <c r="G103" s="71"/>
      <c r="H103" s="45" t="s">
        <v>19</v>
      </c>
      <c r="I103" s="45" t="s">
        <v>19</v>
      </c>
      <c r="J103" s="45" t="s">
        <v>19</v>
      </c>
    </row>
    <row r="104" spans="1:10" ht="12.75" customHeight="1">
      <c r="A104" s="80">
        <v>13</v>
      </c>
      <c r="B104" s="81" t="s">
        <v>23</v>
      </c>
      <c r="C104" s="80" t="s">
        <v>39</v>
      </c>
      <c r="D104" s="80" t="s">
        <v>50</v>
      </c>
      <c r="E104" s="80" t="s">
        <v>63</v>
      </c>
      <c r="F104" s="72">
        <v>605372</v>
      </c>
      <c r="G104" s="74">
        <v>36000</v>
      </c>
      <c r="H104" s="46" t="s">
        <v>64</v>
      </c>
      <c r="I104" s="46" t="s">
        <v>64</v>
      </c>
      <c r="J104" s="46" t="s">
        <v>64</v>
      </c>
    </row>
    <row r="105" spans="1:10" ht="12.75" customHeight="1">
      <c r="A105" s="81"/>
      <c r="B105" s="81"/>
      <c r="C105" s="81"/>
      <c r="D105" s="81"/>
      <c r="E105" s="81"/>
      <c r="F105" s="66"/>
      <c r="G105" s="75"/>
      <c r="H105" s="13" t="s">
        <v>11</v>
      </c>
      <c r="I105" s="14" t="s">
        <v>12</v>
      </c>
      <c r="J105" s="14" t="s">
        <v>13</v>
      </c>
    </row>
    <row r="106" spans="1:10" ht="12.75" customHeight="1">
      <c r="A106" s="81"/>
      <c r="B106" s="81"/>
      <c r="C106" s="81"/>
      <c r="D106" s="81"/>
      <c r="E106" s="81"/>
      <c r="F106" s="66"/>
      <c r="G106" s="75"/>
      <c r="H106" s="19">
        <f>$G$104*50/100</f>
        <v>18000</v>
      </c>
      <c r="I106" s="19">
        <f>$G$104*48.36037153965/100</f>
        <v>17409.733754274</v>
      </c>
      <c r="J106" s="19">
        <f>$G$104*1.63962846035/100</f>
        <v>590.266245726</v>
      </c>
    </row>
    <row r="107" spans="1:10" ht="12.75" customHeight="1">
      <c r="A107" s="81"/>
      <c r="B107" s="81"/>
      <c r="C107" s="81"/>
      <c r="D107" s="81"/>
      <c r="E107" s="81"/>
      <c r="F107" s="68" t="s">
        <v>15</v>
      </c>
      <c r="G107" s="75"/>
      <c r="H107" s="7" t="s">
        <v>9</v>
      </c>
      <c r="I107" s="16" t="s">
        <v>9</v>
      </c>
      <c r="J107" s="16" t="s">
        <v>9</v>
      </c>
    </row>
    <row r="108" spans="1:10" ht="12.75" customHeight="1">
      <c r="A108" s="81"/>
      <c r="B108" s="81"/>
      <c r="C108" s="81"/>
      <c r="D108" s="81"/>
      <c r="E108" s="81"/>
      <c r="F108" s="68"/>
      <c r="G108" s="75"/>
      <c r="H108" s="13" t="s">
        <v>10</v>
      </c>
      <c r="I108" s="14" t="s">
        <v>10</v>
      </c>
      <c r="J108" s="14" t="s">
        <v>10</v>
      </c>
    </row>
    <row r="109" spans="1:10" ht="12.75" customHeight="1">
      <c r="A109" s="81"/>
      <c r="B109" s="81"/>
      <c r="C109" s="81"/>
      <c r="D109" s="81"/>
      <c r="E109" s="81"/>
      <c r="F109" s="68"/>
      <c r="G109" s="70" t="s">
        <v>24</v>
      </c>
      <c r="H109" s="13" t="s">
        <v>0</v>
      </c>
      <c r="I109" s="14" t="s">
        <v>0</v>
      </c>
      <c r="J109" s="14" t="s">
        <v>0</v>
      </c>
    </row>
    <row r="110" spans="1:10" ht="12.75" customHeight="1" thickBot="1">
      <c r="A110" s="82"/>
      <c r="B110" s="82"/>
      <c r="C110" s="82"/>
      <c r="D110" s="82"/>
      <c r="E110" s="82"/>
      <c r="F110" s="69"/>
      <c r="G110" s="71"/>
      <c r="H110" s="45" t="s">
        <v>19</v>
      </c>
      <c r="I110" s="45" t="s">
        <v>19</v>
      </c>
      <c r="J110" s="45" t="s">
        <v>19</v>
      </c>
    </row>
    <row r="111" spans="1:10" ht="12.75" customHeight="1">
      <c r="A111" s="22"/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 ht="12.75" customHeight="1">
      <c r="A112" s="22"/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 ht="13.5" customHeight="1">
      <c r="A113" s="83" t="s">
        <v>67</v>
      </c>
      <c r="B113" s="84"/>
      <c r="C113" s="84"/>
      <c r="D113" s="84"/>
      <c r="E113" s="84"/>
      <c r="F113" s="84"/>
      <c r="G113" s="84"/>
      <c r="H113" s="84"/>
      <c r="I113" s="84"/>
      <c r="J113" s="85"/>
    </row>
    <row r="114" spans="1:10" ht="5.25" customHeight="1">
      <c r="A114" s="92"/>
      <c r="B114" s="93"/>
      <c r="C114" s="93"/>
      <c r="D114" s="93"/>
      <c r="E114" s="93"/>
      <c r="F114" s="93"/>
      <c r="G114" s="93"/>
      <c r="H114" s="93"/>
      <c r="I114" s="93"/>
      <c r="J114" s="94"/>
    </row>
    <row r="115" spans="1:10" ht="15" customHeight="1" thickBot="1">
      <c r="A115" s="17" t="s">
        <v>8</v>
      </c>
      <c r="B115" s="10" t="s">
        <v>7</v>
      </c>
      <c r="C115" s="17" t="s">
        <v>3</v>
      </c>
      <c r="D115" s="17" t="s">
        <v>2</v>
      </c>
      <c r="E115" s="17" t="s">
        <v>1</v>
      </c>
      <c r="F115" s="10" t="s">
        <v>14</v>
      </c>
      <c r="G115" s="10" t="s">
        <v>14</v>
      </c>
      <c r="H115" s="18" t="s">
        <v>4</v>
      </c>
      <c r="I115" s="18" t="s">
        <v>5</v>
      </c>
      <c r="J115" s="18" t="s">
        <v>6</v>
      </c>
    </row>
    <row r="116" spans="1:10" ht="12.75" customHeight="1">
      <c r="A116" s="86">
        <v>1</v>
      </c>
      <c r="B116" s="81" t="s">
        <v>66</v>
      </c>
      <c r="C116" s="86" t="s">
        <v>65</v>
      </c>
      <c r="D116" s="86" t="s">
        <v>74</v>
      </c>
      <c r="E116" s="86" t="s">
        <v>79</v>
      </c>
      <c r="F116" s="72">
        <v>605373</v>
      </c>
      <c r="G116" s="74">
        <v>45900</v>
      </c>
      <c r="H116" s="46" t="s">
        <v>64</v>
      </c>
      <c r="I116" s="46" t="s">
        <v>64</v>
      </c>
      <c r="J116" s="46" t="s">
        <v>64</v>
      </c>
    </row>
    <row r="117" spans="1:10" ht="12.75" customHeight="1">
      <c r="A117" s="86"/>
      <c r="B117" s="81"/>
      <c r="C117" s="86"/>
      <c r="D117" s="86"/>
      <c r="E117" s="86"/>
      <c r="F117" s="66"/>
      <c r="G117" s="75"/>
      <c r="H117" s="13" t="s">
        <v>11</v>
      </c>
      <c r="I117" s="14" t="s">
        <v>12</v>
      </c>
      <c r="J117" s="14" t="s">
        <v>13</v>
      </c>
    </row>
    <row r="118" spans="1:10" ht="12.75" customHeight="1">
      <c r="A118" s="86"/>
      <c r="B118" s="81"/>
      <c r="C118" s="86"/>
      <c r="D118" s="86"/>
      <c r="E118" s="86"/>
      <c r="F118" s="66"/>
      <c r="G118" s="75"/>
      <c r="H118" s="19">
        <f>$G$116*50/100</f>
        <v>22950</v>
      </c>
      <c r="I118" s="19">
        <f>$G$116*48.36037153965/100</f>
        <v>22197.410536699346</v>
      </c>
      <c r="J118" s="19">
        <f>$G$116*1.63962846035/100</f>
        <v>752.58946330065</v>
      </c>
    </row>
    <row r="119" spans="1:12" ht="12.75" customHeight="1">
      <c r="A119" s="86"/>
      <c r="B119" s="81"/>
      <c r="C119" s="86"/>
      <c r="D119" s="86"/>
      <c r="E119" s="86"/>
      <c r="F119" s="68" t="s">
        <v>15</v>
      </c>
      <c r="G119" s="75"/>
      <c r="H119" s="7" t="s">
        <v>9</v>
      </c>
      <c r="I119" s="16" t="s">
        <v>9</v>
      </c>
      <c r="J119" s="16" t="s">
        <v>9</v>
      </c>
      <c r="L119" s="26"/>
    </row>
    <row r="120" spans="1:10" ht="12.75" customHeight="1">
      <c r="A120" s="86"/>
      <c r="B120" s="81"/>
      <c r="C120" s="86"/>
      <c r="D120" s="86"/>
      <c r="E120" s="86"/>
      <c r="F120" s="68"/>
      <c r="G120" s="75"/>
      <c r="H120" s="13" t="s">
        <v>10</v>
      </c>
      <c r="I120" s="14" t="s">
        <v>10</v>
      </c>
      <c r="J120" s="14" t="s">
        <v>10</v>
      </c>
    </row>
    <row r="121" spans="1:10" ht="12.75" customHeight="1">
      <c r="A121" s="86"/>
      <c r="B121" s="81"/>
      <c r="C121" s="86"/>
      <c r="D121" s="86"/>
      <c r="E121" s="86"/>
      <c r="F121" s="68"/>
      <c r="G121" s="70" t="s">
        <v>72</v>
      </c>
      <c r="H121" s="13" t="s">
        <v>0</v>
      </c>
      <c r="I121" s="14" t="s">
        <v>0</v>
      </c>
      <c r="J121" s="14" t="s">
        <v>0</v>
      </c>
    </row>
    <row r="122" spans="1:10" ht="13.5" customHeight="1" thickBot="1">
      <c r="A122" s="86"/>
      <c r="B122" s="82"/>
      <c r="C122" s="86"/>
      <c r="D122" s="86"/>
      <c r="E122" s="86"/>
      <c r="F122" s="69"/>
      <c r="G122" s="71"/>
      <c r="H122" s="45" t="s">
        <v>19</v>
      </c>
      <c r="I122" s="45" t="s">
        <v>19</v>
      </c>
      <c r="J122" s="45" t="s">
        <v>19</v>
      </c>
    </row>
    <row r="123" spans="1:10" ht="13.5" customHeight="1">
      <c r="A123" s="86">
        <v>2</v>
      </c>
      <c r="B123" s="86" t="s">
        <v>66</v>
      </c>
      <c r="C123" s="86" t="s">
        <v>68</v>
      </c>
      <c r="D123" s="86" t="s">
        <v>75</v>
      </c>
      <c r="E123" s="86" t="s">
        <v>80</v>
      </c>
      <c r="F123" s="72">
        <v>605374</v>
      </c>
      <c r="G123" s="74">
        <v>46240</v>
      </c>
      <c r="H123" s="46" t="s">
        <v>64</v>
      </c>
      <c r="I123" s="46" t="s">
        <v>64</v>
      </c>
      <c r="J123" s="46" t="s">
        <v>64</v>
      </c>
    </row>
    <row r="124" spans="1:10" ht="13.5" customHeight="1">
      <c r="A124" s="86"/>
      <c r="B124" s="86"/>
      <c r="C124" s="86"/>
      <c r="D124" s="86"/>
      <c r="E124" s="86"/>
      <c r="F124" s="66"/>
      <c r="G124" s="75"/>
      <c r="H124" s="13" t="s">
        <v>11</v>
      </c>
      <c r="I124" s="14" t="s">
        <v>12</v>
      </c>
      <c r="J124" s="14" t="s">
        <v>13</v>
      </c>
    </row>
    <row r="125" spans="1:10" ht="13.5" customHeight="1">
      <c r="A125" s="86"/>
      <c r="B125" s="86"/>
      <c r="C125" s="86"/>
      <c r="D125" s="86"/>
      <c r="E125" s="86"/>
      <c r="F125" s="66"/>
      <c r="G125" s="75"/>
      <c r="H125" s="7">
        <f>$G$123*50/100</f>
        <v>23120</v>
      </c>
      <c r="I125" s="7">
        <f>$G$123*48.36037153965/100</f>
        <v>22361.835799934157</v>
      </c>
      <c r="J125" s="7">
        <f>$G$123*1.63962846035/100</f>
        <v>758.16420006584</v>
      </c>
    </row>
    <row r="126" spans="1:10" ht="13.5" customHeight="1">
      <c r="A126" s="86"/>
      <c r="B126" s="86"/>
      <c r="C126" s="86"/>
      <c r="D126" s="86"/>
      <c r="E126" s="86"/>
      <c r="F126" s="68" t="s">
        <v>15</v>
      </c>
      <c r="G126" s="75"/>
      <c r="H126" s="7" t="s">
        <v>9</v>
      </c>
      <c r="I126" s="16" t="s">
        <v>9</v>
      </c>
      <c r="J126" s="16" t="s">
        <v>9</v>
      </c>
    </row>
    <row r="127" spans="1:10" ht="13.5" customHeight="1">
      <c r="A127" s="86"/>
      <c r="B127" s="86"/>
      <c r="C127" s="86"/>
      <c r="D127" s="86"/>
      <c r="E127" s="86"/>
      <c r="F127" s="68"/>
      <c r="G127" s="75"/>
      <c r="H127" s="13" t="s">
        <v>10</v>
      </c>
      <c r="I127" s="14" t="s">
        <v>10</v>
      </c>
      <c r="J127" s="14" t="s">
        <v>10</v>
      </c>
    </row>
    <row r="128" spans="1:10" ht="13.5" customHeight="1">
      <c r="A128" s="86"/>
      <c r="B128" s="86"/>
      <c r="C128" s="86"/>
      <c r="D128" s="86"/>
      <c r="E128" s="86"/>
      <c r="F128" s="68"/>
      <c r="G128" s="70" t="s">
        <v>72</v>
      </c>
      <c r="H128" s="13" t="s">
        <v>0</v>
      </c>
      <c r="I128" s="14" t="s">
        <v>0</v>
      </c>
      <c r="J128" s="14" t="s">
        <v>0</v>
      </c>
    </row>
    <row r="129" spans="1:10" ht="13.5" customHeight="1" thickBot="1">
      <c r="A129" s="86"/>
      <c r="B129" s="86"/>
      <c r="C129" s="86"/>
      <c r="D129" s="86"/>
      <c r="E129" s="86"/>
      <c r="F129" s="69"/>
      <c r="G129" s="71"/>
      <c r="H129" s="45" t="s">
        <v>19</v>
      </c>
      <c r="I129" s="45" t="s">
        <v>19</v>
      </c>
      <c r="J129" s="45" t="s">
        <v>19</v>
      </c>
    </row>
    <row r="130" spans="1:10" ht="13.5" customHeight="1">
      <c r="A130" s="86">
        <v>3</v>
      </c>
      <c r="B130" s="81" t="s">
        <v>66</v>
      </c>
      <c r="C130" s="86" t="s">
        <v>69</v>
      </c>
      <c r="D130" s="86" t="s">
        <v>76</v>
      </c>
      <c r="E130" s="86" t="s">
        <v>81</v>
      </c>
      <c r="F130" s="72">
        <v>605375</v>
      </c>
      <c r="G130" s="74">
        <v>51200</v>
      </c>
      <c r="H130" s="46" t="s">
        <v>64</v>
      </c>
      <c r="I130" s="46" t="s">
        <v>64</v>
      </c>
      <c r="J130" s="46" t="s">
        <v>64</v>
      </c>
    </row>
    <row r="131" spans="1:10" ht="13.5" customHeight="1">
      <c r="A131" s="86"/>
      <c r="B131" s="81"/>
      <c r="C131" s="86"/>
      <c r="D131" s="86"/>
      <c r="E131" s="86"/>
      <c r="F131" s="66"/>
      <c r="G131" s="75"/>
      <c r="H131" s="13" t="s">
        <v>11</v>
      </c>
      <c r="I131" s="14" t="s">
        <v>12</v>
      </c>
      <c r="J131" s="14" t="s">
        <v>13</v>
      </c>
    </row>
    <row r="132" spans="1:10" ht="13.5" customHeight="1">
      <c r="A132" s="86"/>
      <c r="B132" s="81"/>
      <c r="C132" s="86"/>
      <c r="D132" s="86"/>
      <c r="E132" s="86"/>
      <c r="F132" s="66"/>
      <c r="G132" s="75"/>
      <c r="H132" s="19">
        <f>$G$130*50/100</f>
        <v>25600</v>
      </c>
      <c r="I132" s="19">
        <f>$G$130*48.36037153965/100</f>
        <v>24760.5102283008</v>
      </c>
      <c r="J132" s="19">
        <f>$G$130*1.63962846035/100</f>
        <v>839.4897716991999</v>
      </c>
    </row>
    <row r="133" spans="1:10" ht="13.5" customHeight="1">
      <c r="A133" s="86"/>
      <c r="B133" s="81"/>
      <c r="C133" s="86"/>
      <c r="D133" s="86"/>
      <c r="E133" s="86"/>
      <c r="F133" s="68" t="s">
        <v>15</v>
      </c>
      <c r="G133" s="75"/>
      <c r="H133" s="7" t="s">
        <v>9</v>
      </c>
      <c r="I133" s="16" t="s">
        <v>9</v>
      </c>
      <c r="J133" s="16" t="s">
        <v>9</v>
      </c>
    </row>
    <row r="134" spans="1:10" ht="13.5" customHeight="1">
      <c r="A134" s="86"/>
      <c r="B134" s="81"/>
      <c r="C134" s="86"/>
      <c r="D134" s="86"/>
      <c r="E134" s="86"/>
      <c r="F134" s="68"/>
      <c r="G134" s="75"/>
      <c r="H134" s="13" t="s">
        <v>10</v>
      </c>
      <c r="I134" s="14" t="s">
        <v>10</v>
      </c>
      <c r="J134" s="14" t="s">
        <v>10</v>
      </c>
    </row>
    <row r="135" spans="1:10" ht="13.5" customHeight="1">
      <c r="A135" s="86"/>
      <c r="B135" s="81"/>
      <c r="C135" s="86"/>
      <c r="D135" s="86"/>
      <c r="E135" s="86"/>
      <c r="F135" s="68"/>
      <c r="G135" s="70" t="s">
        <v>72</v>
      </c>
      <c r="H135" s="13" t="s">
        <v>0</v>
      </c>
      <c r="I135" s="14" t="s">
        <v>0</v>
      </c>
      <c r="J135" s="14" t="s">
        <v>0</v>
      </c>
    </row>
    <row r="136" spans="1:10" ht="13.5" customHeight="1" thickBot="1">
      <c r="A136" s="86"/>
      <c r="B136" s="82"/>
      <c r="C136" s="86"/>
      <c r="D136" s="86"/>
      <c r="E136" s="86"/>
      <c r="F136" s="69"/>
      <c r="G136" s="71"/>
      <c r="H136" s="45" t="s">
        <v>19</v>
      </c>
      <c r="I136" s="45" t="s">
        <v>19</v>
      </c>
      <c r="J136" s="45" t="s">
        <v>19</v>
      </c>
    </row>
    <row r="137" spans="1:10" ht="13.5" customHeight="1">
      <c r="A137" s="86">
        <v>4</v>
      </c>
      <c r="B137" s="86" t="s">
        <v>66</v>
      </c>
      <c r="C137" s="86" t="s">
        <v>70</v>
      </c>
      <c r="D137" s="86" t="s">
        <v>77</v>
      </c>
      <c r="E137" s="86" t="s">
        <v>82</v>
      </c>
      <c r="F137" s="72">
        <v>605376</v>
      </c>
      <c r="G137" s="74">
        <v>51200</v>
      </c>
      <c r="H137" s="46" t="s">
        <v>64</v>
      </c>
      <c r="I137" s="46" t="s">
        <v>64</v>
      </c>
      <c r="J137" s="46" t="s">
        <v>64</v>
      </c>
    </row>
    <row r="138" spans="1:10" ht="13.5" customHeight="1">
      <c r="A138" s="86"/>
      <c r="B138" s="86"/>
      <c r="C138" s="86"/>
      <c r="D138" s="86"/>
      <c r="E138" s="86"/>
      <c r="F138" s="66"/>
      <c r="G138" s="75"/>
      <c r="H138" s="13" t="s">
        <v>11</v>
      </c>
      <c r="I138" s="14" t="s">
        <v>12</v>
      </c>
      <c r="J138" s="14" t="s">
        <v>13</v>
      </c>
    </row>
    <row r="139" spans="1:10" ht="13.5" customHeight="1">
      <c r="A139" s="86"/>
      <c r="B139" s="86"/>
      <c r="C139" s="86"/>
      <c r="D139" s="86"/>
      <c r="E139" s="86"/>
      <c r="F139" s="66"/>
      <c r="G139" s="75"/>
      <c r="H139" s="7">
        <f>$G$137*50/100</f>
        <v>25600</v>
      </c>
      <c r="I139" s="7">
        <f>$G$137*48.36037153965/100</f>
        <v>24760.5102283008</v>
      </c>
      <c r="J139" s="7">
        <f>$G$137*1.63962846035/100</f>
        <v>839.4897716991999</v>
      </c>
    </row>
    <row r="140" spans="1:10" ht="13.5" customHeight="1">
      <c r="A140" s="86"/>
      <c r="B140" s="86"/>
      <c r="C140" s="86"/>
      <c r="D140" s="86"/>
      <c r="E140" s="86"/>
      <c r="F140" s="68" t="s">
        <v>15</v>
      </c>
      <c r="G140" s="75"/>
      <c r="H140" s="7" t="s">
        <v>9</v>
      </c>
      <c r="I140" s="16" t="s">
        <v>9</v>
      </c>
      <c r="J140" s="16" t="s">
        <v>9</v>
      </c>
    </row>
    <row r="141" spans="1:10" ht="13.5" customHeight="1">
      <c r="A141" s="86"/>
      <c r="B141" s="86"/>
      <c r="C141" s="86"/>
      <c r="D141" s="86"/>
      <c r="E141" s="86"/>
      <c r="F141" s="68"/>
      <c r="G141" s="75"/>
      <c r="H141" s="13" t="s">
        <v>10</v>
      </c>
      <c r="I141" s="14" t="s">
        <v>10</v>
      </c>
      <c r="J141" s="14" t="s">
        <v>10</v>
      </c>
    </row>
    <row r="142" spans="1:10" ht="13.5" customHeight="1">
      <c r="A142" s="86"/>
      <c r="B142" s="86"/>
      <c r="C142" s="86"/>
      <c r="D142" s="86"/>
      <c r="E142" s="86"/>
      <c r="F142" s="68"/>
      <c r="G142" s="70" t="s">
        <v>72</v>
      </c>
      <c r="H142" s="13" t="s">
        <v>0</v>
      </c>
      <c r="I142" s="14" t="s">
        <v>0</v>
      </c>
      <c r="J142" s="14" t="s">
        <v>0</v>
      </c>
    </row>
    <row r="143" spans="1:10" ht="13.5" customHeight="1" thickBot="1">
      <c r="A143" s="86"/>
      <c r="B143" s="86"/>
      <c r="C143" s="86"/>
      <c r="D143" s="86"/>
      <c r="E143" s="86"/>
      <c r="F143" s="69"/>
      <c r="G143" s="71"/>
      <c r="H143" s="45" t="s">
        <v>19</v>
      </c>
      <c r="I143" s="45" t="s">
        <v>19</v>
      </c>
      <c r="J143" s="45" t="s">
        <v>19</v>
      </c>
    </row>
    <row r="144" spans="1:10" ht="13.5" customHeight="1">
      <c r="A144" s="86">
        <v>5</v>
      </c>
      <c r="B144" s="86" t="s">
        <v>66</v>
      </c>
      <c r="C144" s="86" t="s">
        <v>71</v>
      </c>
      <c r="D144" s="86" t="s">
        <v>78</v>
      </c>
      <c r="E144" s="86" t="s">
        <v>83</v>
      </c>
      <c r="F144" s="72">
        <v>605377</v>
      </c>
      <c r="G144" s="74">
        <v>28800</v>
      </c>
      <c r="H144" s="46" t="s">
        <v>64</v>
      </c>
      <c r="I144" s="46" t="s">
        <v>64</v>
      </c>
      <c r="J144" s="46" t="s">
        <v>64</v>
      </c>
    </row>
    <row r="145" spans="1:10" ht="13.5" customHeight="1">
      <c r="A145" s="86"/>
      <c r="B145" s="86"/>
      <c r="C145" s="86"/>
      <c r="D145" s="86"/>
      <c r="E145" s="86"/>
      <c r="F145" s="66"/>
      <c r="G145" s="75"/>
      <c r="H145" s="13" t="s">
        <v>11</v>
      </c>
      <c r="I145" s="14" t="s">
        <v>12</v>
      </c>
      <c r="J145" s="14" t="s">
        <v>13</v>
      </c>
    </row>
    <row r="146" spans="1:10" ht="13.5" customHeight="1">
      <c r="A146" s="86"/>
      <c r="B146" s="86"/>
      <c r="C146" s="86"/>
      <c r="D146" s="86"/>
      <c r="E146" s="86"/>
      <c r="F146" s="66"/>
      <c r="G146" s="75"/>
      <c r="H146" s="7">
        <f>$G$144*50/100</f>
        <v>14400</v>
      </c>
      <c r="I146" s="7">
        <f>$G$144*48.36037153965/100</f>
        <v>13927.787003419198</v>
      </c>
      <c r="J146" s="7">
        <f>$G$144*1.63962846035/100</f>
        <v>472.21299658080005</v>
      </c>
    </row>
    <row r="147" spans="1:10" ht="13.5" customHeight="1">
      <c r="A147" s="86"/>
      <c r="B147" s="86"/>
      <c r="C147" s="86"/>
      <c r="D147" s="86"/>
      <c r="E147" s="86"/>
      <c r="F147" s="68" t="s">
        <v>15</v>
      </c>
      <c r="G147" s="75"/>
      <c r="H147" s="7" t="s">
        <v>9</v>
      </c>
      <c r="I147" s="16" t="s">
        <v>9</v>
      </c>
      <c r="J147" s="16" t="s">
        <v>9</v>
      </c>
    </row>
    <row r="148" spans="1:10" ht="13.5" customHeight="1">
      <c r="A148" s="86"/>
      <c r="B148" s="86"/>
      <c r="C148" s="86"/>
      <c r="D148" s="86"/>
      <c r="E148" s="86"/>
      <c r="F148" s="68"/>
      <c r="G148" s="75"/>
      <c r="H148" s="13" t="s">
        <v>10</v>
      </c>
      <c r="I148" s="14" t="s">
        <v>10</v>
      </c>
      <c r="J148" s="14" t="s">
        <v>10</v>
      </c>
    </row>
    <row r="149" spans="1:10" ht="13.5" customHeight="1">
      <c r="A149" s="86"/>
      <c r="B149" s="86"/>
      <c r="C149" s="86"/>
      <c r="D149" s="86"/>
      <c r="E149" s="86"/>
      <c r="F149" s="68"/>
      <c r="G149" s="70" t="s">
        <v>72</v>
      </c>
      <c r="H149" s="13" t="s">
        <v>0</v>
      </c>
      <c r="I149" s="14" t="s">
        <v>0</v>
      </c>
      <c r="J149" s="14" t="s">
        <v>0</v>
      </c>
    </row>
    <row r="150" spans="1:10" ht="13.5" customHeight="1" thickBot="1">
      <c r="A150" s="86"/>
      <c r="B150" s="86"/>
      <c r="C150" s="86"/>
      <c r="D150" s="86"/>
      <c r="E150" s="86"/>
      <c r="F150" s="69"/>
      <c r="G150" s="71"/>
      <c r="H150" s="45" t="s">
        <v>19</v>
      </c>
      <c r="I150" s="45" t="s">
        <v>19</v>
      </c>
      <c r="J150" s="45" t="s">
        <v>19</v>
      </c>
    </row>
    <row r="151" spans="1:10" ht="6.75" customHeight="1">
      <c r="A151" s="134"/>
      <c r="B151" s="134"/>
      <c r="C151" s="134"/>
      <c r="D151" s="134"/>
      <c r="E151" s="134"/>
      <c r="F151" s="134"/>
      <c r="G151" s="134"/>
      <c r="H151" s="134"/>
      <c r="I151" s="134"/>
      <c r="J151" s="134"/>
    </row>
    <row r="152" spans="1:10" ht="13.5" customHeight="1">
      <c r="A152" s="83" t="s">
        <v>73</v>
      </c>
      <c r="B152" s="84"/>
      <c r="C152" s="84"/>
      <c r="D152" s="84"/>
      <c r="E152" s="84"/>
      <c r="F152" s="84"/>
      <c r="G152" s="84"/>
      <c r="H152" s="84"/>
      <c r="I152" s="84"/>
      <c r="J152" s="85"/>
    </row>
    <row r="153" spans="1:10" ht="3" customHeight="1">
      <c r="A153" s="29"/>
      <c r="B153" s="30"/>
      <c r="C153" s="30"/>
      <c r="D153" s="30"/>
      <c r="E153" s="30"/>
      <c r="F153" s="30"/>
      <c r="G153" s="30"/>
      <c r="H153" s="30"/>
      <c r="I153" s="30"/>
      <c r="J153" s="31"/>
    </row>
    <row r="154" spans="1:10" ht="15.75" customHeight="1" thickBot="1">
      <c r="A154" s="17" t="s">
        <v>8</v>
      </c>
      <c r="B154" s="10" t="s">
        <v>7</v>
      </c>
      <c r="C154" s="17" t="s">
        <v>3</v>
      </c>
      <c r="D154" s="17" t="s">
        <v>2</v>
      </c>
      <c r="E154" s="17" t="s">
        <v>1</v>
      </c>
      <c r="F154" s="10" t="s">
        <v>14</v>
      </c>
      <c r="G154" s="10" t="s">
        <v>14</v>
      </c>
      <c r="H154" s="18" t="s">
        <v>4</v>
      </c>
      <c r="I154" s="18" t="s">
        <v>5</v>
      </c>
      <c r="J154" s="18" t="s">
        <v>6</v>
      </c>
    </row>
    <row r="155" spans="1:10" ht="12" customHeight="1">
      <c r="A155" s="86">
        <v>1</v>
      </c>
      <c r="B155" s="81" t="s">
        <v>66</v>
      </c>
      <c r="C155" s="80" t="s">
        <v>84</v>
      </c>
      <c r="D155" s="80" t="s">
        <v>89</v>
      </c>
      <c r="E155" s="80" t="s">
        <v>94</v>
      </c>
      <c r="F155" s="72">
        <v>605378</v>
      </c>
      <c r="G155" s="74">
        <v>51200</v>
      </c>
      <c r="H155" s="46" t="s">
        <v>64</v>
      </c>
      <c r="I155" s="46" t="s">
        <v>64</v>
      </c>
      <c r="J155" s="46" t="s">
        <v>64</v>
      </c>
    </row>
    <row r="156" spans="1:10" ht="12" customHeight="1">
      <c r="A156" s="86"/>
      <c r="B156" s="81"/>
      <c r="C156" s="81"/>
      <c r="D156" s="81"/>
      <c r="E156" s="81"/>
      <c r="F156" s="66"/>
      <c r="G156" s="75"/>
      <c r="H156" s="13" t="s">
        <v>11</v>
      </c>
      <c r="I156" s="14" t="s">
        <v>12</v>
      </c>
      <c r="J156" s="14" t="s">
        <v>13</v>
      </c>
    </row>
    <row r="157" spans="1:10" ht="12" customHeight="1">
      <c r="A157" s="86"/>
      <c r="B157" s="81"/>
      <c r="C157" s="81"/>
      <c r="D157" s="81"/>
      <c r="E157" s="81"/>
      <c r="F157" s="66"/>
      <c r="G157" s="75"/>
      <c r="H157" s="19">
        <f>$G$155*50/100</f>
        <v>25600</v>
      </c>
      <c r="I157" s="19">
        <f>$G$155*48.36037153965/100</f>
        <v>24760.5102283008</v>
      </c>
      <c r="J157" s="19">
        <f>$G$155*1.63962846035/100</f>
        <v>839.4897716991999</v>
      </c>
    </row>
    <row r="158" spans="1:10" ht="12" customHeight="1">
      <c r="A158" s="86"/>
      <c r="B158" s="81"/>
      <c r="C158" s="81"/>
      <c r="D158" s="81"/>
      <c r="E158" s="81"/>
      <c r="F158" s="68" t="s">
        <v>15</v>
      </c>
      <c r="G158" s="75"/>
      <c r="H158" s="7" t="s">
        <v>9</v>
      </c>
      <c r="I158" s="16" t="s">
        <v>9</v>
      </c>
      <c r="J158" s="16" t="s">
        <v>9</v>
      </c>
    </row>
    <row r="159" spans="1:10" ht="12" customHeight="1">
      <c r="A159" s="86"/>
      <c r="B159" s="81"/>
      <c r="C159" s="81"/>
      <c r="D159" s="81"/>
      <c r="E159" s="81"/>
      <c r="F159" s="68"/>
      <c r="G159" s="75"/>
      <c r="H159" s="13" t="s">
        <v>10</v>
      </c>
      <c r="I159" s="14" t="s">
        <v>10</v>
      </c>
      <c r="J159" s="14" t="s">
        <v>10</v>
      </c>
    </row>
    <row r="160" spans="1:10" ht="12" customHeight="1">
      <c r="A160" s="86"/>
      <c r="B160" s="81"/>
      <c r="C160" s="81"/>
      <c r="D160" s="81"/>
      <c r="E160" s="81"/>
      <c r="F160" s="68"/>
      <c r="G160" s="70" t="s">
        <v>72</v>
      </c>
      <c r="H160" s="13" t="s">
        <v>0</v>
      </c>
      <c r="I160" s="14" t="s">
        <v>0</v>
      </c>
      <c r="J160" s="14" t="s">
        <v>0</v>
      </c>
    </row>
    <row r="161" spans="1:10" ht="12" customHeight="1" thickBot="1">
      <c r="A161" s="86"/>
      <c r="B161" s="82"/>
      <c r="C161" s="82"/>
      <c r="D161" s="82"/>
      <c r="E161" s="82"/>
      <c r="F161" s="69"/>
      <c r="G161" s="71"/>
      <c r="H161" s="45" t="s">
        <v>19</v>
      </c>
      <c r="I161" s="45" t="s">
        <v>19</v>
      </c>
      <c r="J161" s="45" t="s">
        <v>19</v>
      </c>
    </row>
    <row r="162" spans="1:10" ht="12" customHeight="1">
      <c r="A162" s="86">
        <v>2</v>
      </c>
      <c r="B162" s="81" t="s">
        <v>66</v>
      </c>
      <c r="C162" s="81" t="s">
        <v>85</v>
      </c>
      <c r="D162" s="81" t="s">
        <v>90</v>
      </c>
      <c r="E162" s="81" t="s">
        <v>95</v>
      </c>
      <c r="F162" s="72">
        <v>605379</v>
      </c>
      <c r="G162" s="129">
        <v>40320</v>
      </c>
      <c r="H162" s="46" t="s">
        <v>64</v>
      </c>
      <c r="I162" s="46" t="s">
        <v>64</v>
      </c>
      <c r="J162" s="46" t="s">
        <v>64</v>
      </c>
    </row>
    <row r="163" spans="1:10" ht="12" customHeight="1">
      <c r="A163" s="86"/>
      <c r="B163" s="81"/>
      <c r="C163" s="81"/>
      <c r="D163" s="81"/>
      <c r="E163" s="81"/>
      <c r="F163" s="66"/>
      <c r="G163" s="130"/>
      <c r="H163" s="13" t="s">
        <v>11</v>
      </c>
      <c r="I163" s="14" t="s">
        <v>12</v>
      </c>
      <c r="J163" s="14" t="s">
        <v>13</v>
      </c>
    </row>
    <row r="164" spans="1:10" ht="12" customHeight="1">
      <c r="A164" s="86"/>
      <c r="B164" s="81"/>
      <c r="C164" s="81"/>
      <c r="D164" s="81"/>
      <c r="E164" s="81"/>
      <c r="F164" s="66"/>
      <c r="G164" s="130"/>
      <c r="H164" s="19">
        <f>$G$162*50/100</f>
        <v>20160</v>
      </c>
      <c r="I164" s="19">
        <f>$G$162*48.36037153965/100</f>
        <v>19498.901804786878</v>
      </c>
      <c r="J164" s="19">
        <f>$G$162*1.63962846035/100</f>
        <v>661.0981952131201</v>
      </c>
    </row>
    <row r="165" spans="1:10" ht="12" customHeight="1">
      <c r="A165" s="86"/>
      <c r="B165" s="81"/>
      <c r="C165" s="81"/>
      <c r="D165" s="81"/>
      <c r="E165" s="81"/>
      <c r="F165" s="68" t="s">
        <v>15</v>
      </c>
      <c r="G165" s="130"/>
      <c r="H165" s="7" t="s">
        <v>9</v>
      </c>
      <c r="I165" s="16" t="s">
        <v>9</v>
      </c>
      <c r="J165" s="16" t="s">
        <v>9</v>
      </c>
    </row>
    <row r="166" spans="1:10" ht="12" customHeight="1">
      <c r="A166" s="86"/>
      <c r="B166" s="81"/>
      <c r="C166" s="81"/>
      <c r="D166" s="81"/>
      <c r="E166" s="81"/>
      <c r="F166" s="68"/>
      <c r="G166" s="130"/>
      <c r="H166" s="13" t="s">
        <v>10</v>
      </c>
      <c r="I166" s="14" t="s">
        <v>10</v>
      </c>
      <c r="J166" s="14" t="s">
        <v>10</v>
      </c>
    </row>
    <row r="167" spans="1:10" ht="12" customHeight="1">
      <c r="A167" s="86"/>
      <c r="B167" s="81"/>
      <c r="C167" s="81"/>
      <c r="D167" s="81"/>
      <c r="E167" s="81"/>
      <c r="F167" s="68"/>
      <c r="G167" s="70" t="s">
        <v>72</v>
      </c>
      <c r="H167" s="13" t="s">
        <v>0</v>
      </c>
      <c r="I167" s="14" t="s">
        <v>0</v>
      </c>
      <c r="J167" s="14" t="s">
        <v>0</v>
      </c>
    </row>
    <row r="168" spans="1:10" ht="12" customHeight="1" thickBot="1">
      <c r="A168" s="86"/>
      <c r="B168" s="82"/>
      <c r="C168" s="82"/>
      <c r="D168" s="82"/>
      <c r="E168" s="82"/>
      <c r="F168" s="69"/>
      <c r="G168" s="71"/>
      <c r="H168" s="45" t="s">
        <v>19</v>
      </c>
      <c r="I168" s="45" t="s">
        <v>19</v>
      </c>
      <c r="J168" s="45" t="s">
        <v>19</v>
      </c>
    </row>
    <row r="169" spans="1:10" ht="12" customHeight="1">
      <c r="A169" s="86">
        <v>3</v>
      </c>
      <c r="B169" s="81" t="s">
        <v>66</v>
      </c>
      <c r="C169" s="80" t="s">
        <v>86</v>
      </c>
      <c r="D169" s="80" t="s">
        <v>92</v>
      </c>
      <c r="E169" s="80" t="s">
        <v>96</v>
      </c>
      <c r="F169" s="72">
        <v>605380</v>
      </c>
      <c r="G169" s="129">
        <v>51200</v>
      </c>
      <c r="H169" s="46" t="s">
        <v>64</v>
      </c>
      <c r="I169" s="46" t="s">
        <v>64</v>
      </c>
      <c r="J169" s="46" t="s">
        <v>64</v>
      </c>
    </row>
    <row r="170" spans="1:10" ht="12" customHeight="1">
      <c r="A170" s="86"/>
      <c r="B170" s="81"/>
      <c r="C170" s="81"/>
      <c r="D170" s="81"/>
      <c r="E170" s="81"/>
      <c r="F170" s="66"/>
      <c r="G170" s="130"/>
      <c r="H170" s="13" t="s">
        <v>11</v>
      </c>
      <c r="I170" s="14" t="s">
        <v>12</v>
      </c>
      <c r="J170" s="14" t="s">
        <v>13</v>
      </c>
    </row>
    <row r="171" spans="1:10" ht="12" customHeight="1">
      <c r="A171" s="86"/>
      <c r="B171" s="81"/>
      <c r="C171" s="81"/>
      <c r="D171" s="81"/>
      <c r="E171" s="81"/>
      <c r="F171" s="66"/>
      <c r="G171" s="130"/>
      <c r="H171" s="19">
        <f>$G$169*50/100</f>
        <v>25600</v>
      </c>
      <c r="I171" s="19">
        <f>$G$169*48.36037153965/100</f>
        <v>24760.5102283008</v>
      </c>
      <c r="J171" s="19">
        <f>$G$169*1.63962846035/100</f>
        <v>839.4897716991999</v>
      </c>
    </row>
    <row r="172" spans="1:10" ht="12" customHeight="1">
      <c r="A172" s="86"/>
      <c r="B172" s="81"/>
      <c r="C172" s="81"/>
      <c r="D172" s="81"/>
      <c r="E172" s="81"/>
      <c r="F172" s="68" t="s">
        <v>15</v>
      </c>
      <c r="G172" s="130"/>
      <c r="H172" s="7" t="s">
        <v>9</v>
      </c>
      <c r="I172" s="16" t="s">
        <v>9</v>
      </c>
      <c r="J172" s="16" t="s">
        <v>9</v>
      </c>
    </row>
    <row r="173" spans="1:10" ht="12" customHeight="1">
      <c r="A173" s="86"/>
      <c r="B173" s="81"/>
      <c r="C173" s="81"/>
      <c r="D173" s="81"/>
      <c r="E173" s="81"/>
      <c r="F173" s="68"/>
      <c r="G173" s="130"/>
      <c r="H173" s="13" t="s">
        <v>10</v>
      </c>
      <c r="I173" s="14" t="s">
        <v>10</v>
      </c>
      <c r="J173" s="14" t="s">
        <v>10</v>
      </c>
    </row>
    <row r="174" spans="1:10" ht="12" customHeight="1">
      <c r="A174" s="86"/>
      <c r="B174" s="81"/>
      <c r="C174" s="81"/>
      <c r="D174" s="81"/>
      <c r="E174" s="81"/>
      <c r="F174" s="68"/>
      <c r="G174" s="70" t="s">
        <v>72</v>
      </c>
      <c r="H174" s="13" t="s">
        <v>0</v>
      </c>
      <c r="I174" s="14" t="s">
        <v>0</v>
      </c>
      <c r="J174" s="14" t="s">
        <v>0</v>
      </c>
    </row>
    <row r="175" spans="1:10" ht="12" customHeight="1" thickBot="1">
      <c r="A175" s="86"/>
      <c r="B175" s="82"/>
      <c r="C175" s="82"/>
      <c r="D175" s="82"/>
      <c r="E175" s="82"/>
      <c r="F175" s="69"/>
      <c r="G175" s="71"/>
      <c r="H175" s="45" t="s">
        <v>19</v>
      </c>
      <c r="I175" s="45" t="s">
        <v>19</v>
      </c>
      <c r="J175" s="45" t="s">
        <v>19</v>
      </c>
    </row>
    <row r="176" spans="1:10" ht="12" customHeight="1">
      <c r="A176" s="86">
        <v>4</v>
      </c>
      <c r="B176" s="81" t="s">
        <v>66</v>
      </c>
      <c r="C176" s="81" t="s">
        <v>87</v>
      </c>
      <c r="D176" s="81" t="s">
        <v>91</v>
      </c>
      <c r="E176" s="81" t="s">
        <v>97</v>
      </c>
      <c r="F176" s="72">
        <v>605381</v>
      </c>
      <c r="G176" s="74">
        <v>51200</v>
      </c>
      <c r="H176" s="46" t="s">
        <v>64</v>
      </c>
      <c r="I176" s="46" t="s">
        <v>64</v>
      </c>
      <c r="J176" s="46" t="s">
        <v>64</v>
      </c>
    </row>
    <row r="177" spans="1:10" ht="12" customHeight="1">
      <c r="A177" s="86"/>
      <c r="B177" s="81"/>
      <c r="C177" s="81"/>
      <c r="D177" s="81"/>
      <c r="E177" s="81"/>
      <c r="F177" s="66"/>
      <c r="G177" s="75"/>
      <c r="H177" s="13" t="s">
        <v>11</v>
      </c>
      <c r="I177" s="14" t="s">
        <v>12</v>
      </c>
      <c r="J177" s="14" t="s">
        <v>13</v>
      </c>
    </row>
    <row r="178" spans="1:10" ht="12" customHeight="1">
      <c r="A178" s="86"/>
      <c r="B178" s="81"/>
      <c r="C178" s="81"/>
      <c r="D178" s="81"/>
      <c r="E178" s="81"/>
      <c r="F178" s="66"/>
      <c r="G178" s="75"/>
      <c r="H178" s="19">
        <f>$G$176*50/100</f>
        <v>25600</v>
      </c>
      <c r="I178" s="19">
        <f>$G$176*48.36037153965/100</f>
        <v>24760.5102283008</v>
      </c>
      <c r="J178" s="19">
        <f>$G$176*1.63962846035/100</f>
        <v>839.4897716991999</v>
      </c>
    </row>
    <row r="179" spans="1:10" ht="12" customHeight="1">
      <c r="A179" s="86"/>
      <c r="B179" s="81"/>
      <c r="C179" s="81"/>
      <c r="D179" s="81"/>
      <c r="E179" s="81"/>
      <c r="F179" s="68" t="s">
        <v>15</v>
      </c>
      <c r="G179" s="75"/>
      <c r="H179" s="7" t="s">
        <v>9</v>
      </c>
      <c r="I179" s="16" t="s">
        <v>9</v>
      </c>
      <c r="J179" s="16" t="s">
        <v>9</v>
      </c>
    </row>
    <row r="180" spans="1:10" ht="12" customHeight="1">
      <c r="A180" s="86"/>
      <c r="B180" s="81"/>
      <c r="C180" s="81"/>
      <c r="D180" s="81"/>
      <c r="E180" s="81"/>
      <c r="F180" s="68"/>
      <c r="G180" s="75"/>
      <c r="H180" s="13" t="s">
        <v>10</v>
      </c>
      <c r="I180" s="14" t="s">
        <v>10</v>
      </c>
      <c r="J180" s="14" t="s">
        <v>10</v>
      </c>
    </row>
    <row r="181" spans="1:10" ht="12" customHeight="1">
      <c r="A181" s="86"/>
      <c r="B181" s="81"/>
      <c r="C181" s="81"/>
      <c r="D181" s="81"/>
      <c r="E181" s="81"/>
      <c r="F181" s="68"/>
      <c r="G181" s="70" t="s">
        <v>72</v>
      </c>
      <c r="H181" s="13" t="s">
        <v>0</v>
      </c>
      <c r="I181" s="14" t="s">
        <v>0</v>
      </c>
      <c r="J181" s="14" t="s">
        <v>0</v>
      </c>
    </row>
    <row r="182" spans="1:10" ht="12" customHeight="1" thickBot="1">
      <c r="A182" s="86"/>
      <c r="B182" s="82"/>
      <c r="C182" s="82"/>
      <c r="D182" s="82"/>
      <c r="E182" s="82"/>
      <c r="F182" s="69"/>
      <c r="G182" s="71"/>
      <c r="H182" s="45" t="s">
        <v>19</v>
      </c>
      <c r="I182" s="45" t="s">
        <v>19</v>
      </c>
      <c r="J182" s="45" t="s">
        <v>19</v>
      </c>
    </row>
    <row r="183" spans="1:10" ht="12" customHeight="1">
      <c r="A183" s="80">
        <v>5</v>
      </c>
      <c r="B183" s="80" t="s">
        <v>66</v>
      </c>
      <c r="C183" s="80" t="s">
        <v>88</v>
      </c>
      <c r="D183" s="80" t="s">
        <v>93</v>
      </c>
      <c r="E183" s="80" t="s">
        <v>98</v>
      </c>
      <c r="F183" s="72"/>
      <c r="G183" s="74">
        <v>38400</v>
      </c>
      <c r="H183" s="46" t="s">
        <v>64</v>
      </c>
      <c r="I183" s="46" t="s">
        <v>64</v>
      </c>
      <c r="J183" s="46" t="s">
        <v>64</v>
      </c>
    </row>
    <row r="184" spans="1:10" ht="12" customHeight="1">
      <c r="A184" s="81"/>
      <c r="B184" s="81"/>
      <c r="C184" s="81"/>
      <c r="D184" s="81"/>
      <c r="E184" s="81"/>
      <c r="F184" s="66"/>
      <c r="G184" s="75"/>
      <c r="H184" s="13" t="s">
        <v>11</v>
      </c>
      <c r="I184" s="14" t="s">
        <v>12</v>
      </c>
      <c r="J184" s="14" t="s">
        <v>13</v>
      </c>
    </row>
    <row r="185" spans="1:10" ht="12" customHeight="1">
      <c r="A185" s="81"/>
      <c r="B185" s="81"/>
      <c r="C185" s="81"/>
      <c r="D185" s="81"/>
      <c r="E185" s="81"/>
      <c r="F185" s="66"/>
      <c r="G185" s="50" t="s">
        <v>127</v>
      </c>
      <c r="H185" s="19">
        <f>$G$186*50/100</f>
        <v>4200</v>
      </c>
      <c r="I185" s="19">
        <f>$G$186*48.36037153965/100</f>
        <v>4062.2712093305995</v>
      </c>
      <c r="J185" s="19">
        <f>$G$186*1.63962846035/100</f>
        <v>137.7287906694</v>
      </c>
    </row>
    <row r="186" spans="1:10" ht="12" customHeight="1">
      <c r="A186" s="81"/>
      <c r="B186" s="81"/>
      <c r="C186" s="81"/>
      <c r="D186" s="81"/>
      <c r="E186" s="81"/>
      <c r="F186" s="66">
        <v>605382</v>
      </c>
      <c r="G186" s="75">
        <v>8400</v>
      </c>
      <c r="H186" s="7" t="s">
        <v>9</v>
      </c>
      <c r="I186" s="16" t="s">
        <v>9</v>
      </c>
      <c r="J186" s="16" t="s">
        <v>9</v>
      </c>
    </row>
    <row r="187" spans="1:10" ht="12" customHeight="1">
      <c r="A187" s="81"/>
      <c r="B187" s="81"/>
      <c r="C187" s="81"/>
      <c r="D187" s="81"/>
      <c r="E187" s="81"/>
      <c r="F187" s="66"/>
      <c r="G187" s="75"/>
      <c r="H187" s="13" t="s">
        <v>10</v>
      </c>
      <c r="I187" s="14" t="s">
        <v>10</v>
      </c>
      <c r="J187" s="14" t="s">
        <v>10</v>
      </c>
    </row>
    <row r="188" spans="1:10" ht="12" customHeight="1">
      <c r="A188" s="81"/>
      <c r="B188" s="81"/>
      <c r="C188" s="81"/>
      <c r="D188" s="81"/>
      <c r="E188" s="81"/>
      <c r="F188" s="66"/>
      <c r="G188" s="70" t="s">
        <v>24</v>
      </c>
      <c r="H188" s="13" t="s">
        <v>0</v>
      </c>
      <c r="I188" s="14" t="s">
        <v>0</v>
      </c>
      <c r="J188" s="14" t="s">
        <v>0</v>
      </c>
    </row>
    <row r="189" spans="1:10" ht="12" customHeight="1" thickBot="1">
      <c r="A189" s="81"/>
      <c r="B189" s="81"/>
      <c r="C189" s="81"/>
      <c r="D189" s="81"/>
      <c r="E189" s="81"/>
      <c r="F189" s="131"/>
      <c r="G189" s="71"/>
      <c r="H189" s="45" t="s">
        <v>19</v>
      </c>
      <c r="I189" s="45" t="s">
        <v>19</v>
      </c>
      <c r="J189" s="45" t="s">
        <v>19</v>
      </c>
    </row>
    <row r="190" spans="1:10" ht="12" customHeight="1">
      <c r="A190" s="81"/>
      <c r="B190" s="81"/>
      <c r="C190" s="81"/>
      <c r="D190" s="81"/>
      <c r="E190" s="81"/>
      <c r="F190" s="132" t="s">
        <v>15</v>
      </c>
      <c r="G190" s="54"/>
      <c r="H190" s="46" t="s">
        <v>64</v>
      </c>
      <c r="I190" s="46" t="s">
        <v>64</v>
      </c>
      <c r="J190" s="46" t="s">
        <v>64</v>
      </c>
    </row>
    <row r="191" spans="1:10" ht="12" customHeight="1">
      <c r="A191" s="81"/>
      <c r="B191" s="81"/>
      <c r="C191" s="81"/>
      <c r="D191" s="81"/>
      <c r="E191" s="81"/>
      <c r="F191" s="68"/>
      <c r="G191" s="56" t="s">
        <v>128</v>
      </c>
      <c r="H191" s="13" t="s">
        <v>11</v>
      </c>
      <c r="I191" s="14" t="s">
        <v>12</v>
      </c>
      <c r="J191" s="14" t="s">
        <v>13</v>
      </c>
    </row>
    <row r="192" spans="1:10" ht="12" customHeight="1">
      <c r="A192" s="81"/>
      <c r="B192" s="81"/>
      <c r="C192" s="81"/>
      <c r="D192" s="81"/>
      <c r="E192" s="81"/>
      <c r="F192" s="68"/>
      <c r="G192" s="75">
        <v>30000</v>
      </c>
      <c r="H192" s="19">
        <f>$G$192*50/100</f>
        <v>15000</v>
      </c>
      <c r="I192" s="19">
        <f>$G$192*48.36037153965/100</f>
        <v>14508.111461895</v>
      </c>
      <c r="J192" s="19">
        <f>$G$192*1.63962846035/100</f>
        <v>491.88853810499995</v>
      </c>
    </row>
    <row r="193" spans="1:10" ht="12" customHeight="1">
      <c r="A193" s="81"/>
      <c r="B193" s="81"/>
      <c r="C193" s="81"/>
      <c r="D193" s="81"/>
      <c r="E193" s="81"/>
      <c r="F193" s="68"/>
      <c r="G193" s="75"/>
      <c r="H193" s="7" t="s">
        <v>9</v>
      </c>
      <c r="I193" s="16" t="s">
        <v>9</v>
      </c>
      <c r="J193" s="16" t="s">
        <v>9</v>
      </c>
    </row>
    <row r="194" spans="1:10" ht="12" customHeight="1">
      <c r="A194" s="81"/>
      <c r="B194" s="81"/>
      <c r="C194" s="81"/>
      <c r="D194" s="81"/>
      <c r="E194" s="81"/>
      <c r="F194" s="68"/>
      <c r="G194" s="55"/>
      <c r="H194" s="13" t="s">
        <v>10</v>
      </c>
      <c r="I194" s="14" t="s">
        <v>10</v>
      </c>
      <c r="J194" s="14" t="s">
        <v>10</v>
      </c>
    </row>
    <row r="195" spans="1:10" ht="12" customHeight="1">
      <c r="A195" s="81"/>
      <c r="B195" s="81"/>
      <c r="C195" s="81"/>
      <c r="D195" s="81"/>
      <c r="E195" s="81"/>
      <c r="F195" s="68"/>
      <c r="G195" s="70" t="s">
        <v>103</v>
      </c>
      <c r="H195" s="13" t="s">
        <v>0</v>
      </c>
      <c r="I195" s="14" t="s">
        <v>0</v>
      </c>
      <c r="J195" s="14" t="s">
        <v>0</v>
      </c>
    </row>
    <row r="196" spans="1:10" ht="12" customHeight="1" thickBot="1">
      <c r="A196" s="82"/>
      <c r="B196" s="82"/>
      <c r="C196" s="82"/>
      <c r="D196" s="82"/>
      <c r="E196" s="82"/>
      <c r="F196" s="69"/>
      <c r="G196" s="71"/>
      <c r="H196" s="45" t="s">
        <v>19</v>
      </c>
      <c r="I196" s="45" t="s">
        <v>19</v>
      </c>
      <c r="J196" s="45" t="s">
        <v>19</v>
      </c>
    </row>
    <row r="197" spans="1:10" ht="12.75" customHeight="1">
      <c r="A197" s="83" t="s">
        <v>100</v>
      </c>
      <c r="B197" s="84"/>
      <c r="C197" s="84"/>
      <c r="D197" s="84"/>
      <c r="E197" s="84"/>
      <c r="F197" s="84"/>
      <c r="G197" s="84"/>
      <c r="H197" s="84"/>
      <c r="I197" s="84"/>
      <c r="J197" s="85"/>
    </row>
    <row r="198" spans="1:10" ht="8.25" customHeight="1">
      <c r="A198" s="32"/>
      <c r="B198" s="33"/>
      <c r="C198" s="33"/>
      <c r="D198" s="33"/>
      <c r="E198" s="33"/>
      <c r="F198" s="33"/>
      <c r="G198" s="33"/>
      <c r="H198" s="33"/>
      <c r="I198" s="33"/>
      <c r="J198" s="33"/>
    </row>
    <row r="199" spans="1:10" ht="17.25" customHeight="1" thickBot="1">
      <c r="A199" s="17" t="s">
        <v>8</v>
      </c>
      <c r="B199" s="10" t="s">
        <v>7</v>
      </c>
      <c r="C199" s="17" t="s">
        <v>3</v>
      </c>
      <c r="D199" s="17" t="s">
        <v>2</v>
      </c>
      <c r="E199" s="17" t="s">
        <v>1</v>
      </c>
      <c r="F199" s="10" t="s">
        <v>14</v>
      </c>
      <c r="G199" s="10" t="s">
        <v>14</v>
      </c>
      <c r="H199" s="18" t="s">
        <v>4</v>
      </c>
      <c r="I199" s="18" t="s">
        <v>5</v>
      </c>
      <c r="J199" s="18" t="s">
        <v>6</v>
      </c>
    </row>
    <row r="200" spans="1:10" ht="12.75" customHeight="1">
      <c r="A200" s="80">
        <v>1</v>
      </c>
      <c r="B200" s="80" t="s">
        <v>102</v>
      </c>
      <c r="C200" s="80" t="s">
        <v>101</v>
      </c>
      <c r="D200" s="80" t="s">
        <v>104</v>
      </c>
      <c r="E200" s="80" t="s">
        <v>105</v>
      </c>
      <c r="F200" s="72">
        <v>605383</v>
      </c>
      <c r="G200" s="74">
        <v>6300</v>
      </c>
      <c r="H200" s="46" t="s">
        <v>64</v>
      </c>
      <c r="I200" s="46" t="s">
        <v>64</v>
      </c>
      <c r="J200" s="46" t="s">
        <v>64</v>
      </c>
    </row>
    <row r="201" spans="1:10" ht="12.75" customHeight="1">
      <c r="A201" s="81"/>
      <c r="B201" s="81"/>
      <c r="C201" s="81"/>
      <c r="D201" s="81"/>
      <c r="E201" s="81"/>
      <c r="F201" s="66"/>
      <c r="G201" s="75"/>
      <c r="H201" s="13" t="s">
        <v>11</v>
      </c>
      <c r="I201" s="14" t="s">
        <v>12</v>
      </c>
      <c r="J201" s="14" t="s">
        <v>13</v>
      </c>
    </row>
    <row r="202" spans="1:10" ht="12.75" customHeight="1">
      <c r="A202" s="81"/>
      <c r="B202" s="81"/>
      <c r="C202" s="81"/>
      <c r="D202" s="81"/>
      <c r="E202" s="81"/>
      <c r="F202" s="66"/>
      <c r="G202" s="75"/>
      <c r="H202" s="7">
        <f>$G$200*50/100</f>
        <v>3150</v>
      </c>
      <c r="I202" s="7">
        <f>$G$200*48.36037153965/100</f>
        <v>3046.70340699795</v>
      </c>
      <c r="J202" s="7">
        <f>$G$200*1.63962846035/100</f>
        <v>103.29659300204999</v>
      </c>
    </row>
    <row r="203" spans="1:10" ht="12.75" customHeight="1">
      <c r="A203" s="81"/>
      <c r="B203" s="81"/>
      <c r="C203" s="81"/>
      <c r="D203" s="81"/>
      <c r="E203" s="81"/>
      <c r="F203" s="68" t="s">
        <v>16</v>
      </c>
      <c r="G203" s="75"/>
      <c r="H203" s="7" t="s">
        <v>9</v>
      </c>
      <c r="I203" s="16" t="s">
        <v>9</v>
      </c>
      <c r="J203" s="16" t="s">
        <v>9</v>
      </c>
    </row>
    <row r="204" spans="1:10" ht="12.75" customHeight="1">
      <c r="A204" s="81"/>
      <c r="B204" s="81"/>
      <c r="C204" s="81"/>
      <c r="D204" s="81"/>
      <c r="E204" s="81"/>
      <c r="F204" s="68"/>
      <c r="G204" s="75"/>
      <c r="H204" s="13" t="s">
        <v>10</v>
      </c>
      <c r="I204" s="14" t="s">
        <v>10</v>
      </c>
      <c r="J204" s="14" t="s">
        <v>10</v>
      </c>
    </row>
    <row r="205" spans="1:10" ht="12.75" customHeight="1">
      <c r="A205" s="81"/>
      <c r="B205" s="81"/>
      <c r="C205" s="81"/>
      <c r="D205" s="81"/>
      <c r="E205" s="81"/>
      <c r="F205" s="68"/>
      <c r="G205" s="70" t="s">
        <v>103</v>
      </c>
      <c r="H205" s="13" t="s">
        <v>0</v>
      </c>
      <c r="I205" s="14" t="s">
        <v>0</v>
      </c>
      <c r="J205" s="14" t="s">
        <v>0</v>
      </c>
    </row>
    <row r="206" spans="1:10" ht="12.75" customHeight="1" thickBot="1">
      <c r="A206" s="81"/>
      <c r="B206" s="81"/>
      <c r="C206" s="81"/>
      <c r="D206" s="81"/>
      <c r="E206" s="81"/>
      <c r="F206" s="69"/>
      <c r="G206" s="71"/>
      <c r="H206" s="45" t="s">
        <v>19</v>
      </c>
      <c r="I206" s="45" t="s">
        <v>19</v>
      </c>
      <c r="J206" s="45" t="s">
        <v>19</v>
      </c>
    </row>
    <row r="207" spans="1:10" ht="12.75">
      <c r="A207" s="81"/>
      <c r="B207" s="81"/>
      <c r="C207" s="81"/>
      <c r="D207" s="81"/>
      <c r="E207" s="81"/>
      <c r="F207" s="72">
        <v>605384</v>
      </c>
      <c r="G207" s="74">
        <v>14600</v>
      </c>
      <c r="H207" s="46" t="s">
        <v>64</v>
      </c>
      <c r="I207" s="46" t="s">
        <v>64</v>
      </c>
      <c r="J207" s="46" t="s">
        <v>64</v>
      </c>
    </row>
    <row r="208" spans="1:10" ht="12.75">
      <c r="A208" s="81"/>
      <c r="B208" s="81"/>
      <c r="C208" s="81"/>
      <c r="D208" s="81"/>
      <c r="E208" s="81"/>
      <c r="F208" s="66"/>
      <c r="G208" s="75"/>
      <c r="H208" s="13" t="s">
        <v>11</v>
      </c>
      <c r="I208" s="14" t="s">
        <v>12</v>
      </c>
      <c r="J208" s="14" t="s">
        <v>13</v>
      </c>
    </row>
    <row r="209" spans="1:10" ht="12.75">
      <c r="A209" s="81"/>
      <c r="B209" s="81"/>
      <c r="C209" s="81"/>
      <c r="D209" s="81"/>
      <c r="E209" s="81"/>
      <c r="F209" s="66"/>
      <c r="G209" s="75"/>
      <c r="H209" s="7">
        <f>$G$207*50/100</f>
        <v>7300</v>
      </c>
      <c r="I209" s="7">
        <f>$G$207*48.36037153965/100</f>
        <v>7060.614244788899</v>
      </c>
      <c r="J209" s="7">
        <f>$G$207*1.63962846035/100</f>
        <v>239.3857552111</v>
      </c>
    </row>
    <row r="210" spans="1:10" ht="12.75" customHeight="1">
      <c r="A210" s="81"/>
      <c r="B210" s="81"/>
      <c r="C210" s="81"/>
      <c r="D210" s="81"/>
      <c r="E210" s="81"/>
      <c r="F210" s="68" t="s">
        <v>16</v>
      </c>
      <c r="G210" s="75"/>
      <c r="H210" s="7" t="s">
        <v>9</v>
      </c>
      <c r="I210" s="16" t="s">
        <v>9</v>
      </c>
      <c r="J210" s="16" t="s">
        <v>9</v>
      </c>
    </row>
    <row r="211" spans="1:10" ht="12.75" customHeight="1">
      <c r="A211" s="81"/>
      <c r="B211" s="81"/>
      <c r="C211" s="81"/>
      <c r="D211" s="81"/>
      <c r="E211" s="81"/>
      <c r="F211" s="68"/>
      <c r="G211" s="75"/>
      <c r="H211" s="13" t="s">
        <v>10</v>
      </c>
      <c r="I211" s="14" t="s">
        <v>10</v>
      </c>
      <c r="J211" s="14" t="s">
        <v>10</v>
      </c>
    </row>
    <row r="212" spans="1:10" ht="12.75" customHeight="1">
      <c r="A212" s="81"/>
      <c r="B212" s="81"/>
      <c r="C212" s="81"/>
      <c r="D212" s="81"/>
      <c r="E212" s="81"/>
      <c r="F212" s="68"/>
      <c r="G212" s="70" t="s">
        <v>103</v>
      </c>
      <c r="H212" s="13" t="s">
        <v>0</v>
      </c>
      <c r="I212" s="14" t="s">
        <v>0</v>
      </c>
      <c r="J212" s="14" t="s">
        <v>0</v>
      </c>
    </row>
    <row r="213" spans="1:10" ht="13.5" customHeight="1" thickBot="1">
      <c r="A213" s="81"/>
      <c r="B213" s="81"/>
      <c r="C213" s="81"/>
      <c r="D213" s="81"/>
      <c r="E213" s="81"/>
      <c r="F213" s="69"/>
      <c r="G213" s="71"/>
      <c r="H213" s="45" t="s">
        <v>19</v>
      </c>
      <c r="I213" s="45" t="s">
        <v>19</v>
      </c>
      <c r="J213" s="45" t="s">
        <v>19</v>
      </c>
    </row>
    <row r="214" spans="1:10" ht="12.75">
      <c r="A214" s="81"/>
      <c r="B214" s="81"/>
      <c r="C214" s="81"/>
      <c r="D214" s="81"/>
      <c r="E214" s="81"/>
      <c r="F214" s="72">
        <v>605385</v>
      </c>
      <c r="G214" s="74">
        <v>9100</v>
      </c>
      <c r="H214" s="46" t="s">
        <v>64</v>
      </c>
      <c r="I214" s="46" t="s">
        <v>64</v>
      </c>
      <c r="J214" s="46" t="s">
        <v>64</v>
      </c>
    </row>
    <row r="215" spans="1:10" ht="12.75">
      <c r="A215" s="81"/>
      <c r="B215" s="81"/>
      <c r="C215" s="81"/>
      <c r="D215" s="81"/>
      <c r="E215" s="81"/>
      <c r="F215" s="66"/>
      <c r="G215" s="75"/>
      <c r="H215" s="13" t="s">
        <v>11</v>
      </c>
      <c r="I215" s="14" t="s">
        <v>12</v>
      </c>
      <c r="J215" s="14" t="s">
        <v>13</v>
      </c>
    </row>
    <row r="216" spans="1:10" ht="12.75">
      <c r="A216" s="81"/>
      <c r="B216" s="81"/>
      <c r="C216" s="81"/>
      <c r="D216" s="81"/>
      <c r="E216" s="81"/>
      <c r="F216" s="66"/>
      <c r="G216" s="75"/>
      <c r="H216" s="7">
        <f>$G$214*50/100</f>
        <v>4550</v>
      </c>
      <c r="I216" s="7">
        <f>$G$214*48.36037153965/100</f>
        <v>4400.79381010815</v>
      </c>
      <c r="J216" s="7">
        <f>$G$214*1.63962846035/100</f>
        <v>149.20618989185</v>
      </c>
    </row>
    <row r="217" spans="1:10" ht="12.75">
      <c r="A217" s="81"/>
      <c r="B217" s="81"/>
      <c r="C217" s="81"/>
      <c r="D217" s="81"/>
      <c r="E217" s="81"/>
      <c r="F217" s="68" t="s">
        <v>16</v>
      </c>
      <c r="G217" s="75"/>
      <c r="H217" s="7" t="s">
        <v>9</v>
      </c>
      <c r="I217" s="16" t="s">
        <v>9</v>
      </c>
      <c r="J217" s="16" t="s">
        <v>9</v>
      </c>
    </row>
    <row r="218" spans="1:10" ht="12.75">
      <c r="A218" s="81"/>
      <c r="B218" s="81"/>
      <c r="C218" s="81"/>
      <c r="D218" s="81"/>
      <c r="E218" s="81"/>
      <c r="F218" s="68"/>
      <c r="G218" s="75"/>
      <c r="H218" s="13" t="s">
        <v>10</v>
      </c>
      <c r="I218" s="14" t="s">
        <v>10</v>
      </c>
      <c r="J218" s="14" t="s">
        <v>10</v>
      </c>
    </row>
    <row r="219" spans="1:10" ht="12.75" customHeight="1">
      <c r="A219" s="81"/>
      <c r="B219" s="81"/>
      <c r="C219" s="81"/>
      <c r="D219" s="81"/>
      <c r="E219" s="81"/>
      <c r="F219" s="68"/>
      <c r="G219" s="70" t="s">
        <v>103</v>
      </c>
      <c r="H219" s="13" t="s">
        <v>0</v>
      </c>
      <c r="I219" s="14" t="s">
        <v>0</v>
      </c>
      <c r="J219" s="14" t="s">
        <v>0</v>
      </c>
    </row>
    <row r="220" spans="1:10" ht="13.5" thickBot="1">
      <c r="A220" s="82"/>
      <c r="B220" s="82"/>
      <c r="C220" s="82"/>
      <c r="D220" s="82"/>
      <c r="E220" s="82"/>
      <c r="F220" s="69"/>
      <c r="G220" s="71"/>
      <c r="H220" s="45" t="s">
        <v>19</v>
      </c>
      <c r="I220" s="45" t="s">
        <v>19</v>
      </c>
      <c r="J220" s="45" t="s">
        <v>19</v>
      </c>
    </row>
    <row r="221" spans="1:10" ht="12.75">
      <c r="A221" s="86">
        <v>2</v>
      </c>
      <c r="B221" s="86" t="s">
        <v>102</v>
      </c>
      <c r="C221" s="86" t="s">
        <v>107</v>
      </c>
      <c r="D221" s="86" t="s">
        <v>108</v>
      </c>
      <c r="E221" s="86" t="s">
        <v>109</v>
      </c>
      <c r="F221" s="72">
        <v>605386</v>
      </c>
      <c r="G221" s="74">
        <v>10930</v>
      </c>
      <c r="H221" s="46" t="s">
        <v>64</v>
      </c>
      <c r="I221" s="46" t="s">
        <v>64</v>
      </c>
      <c r="J221" s="46" t="s">
        <v>64</v>
      </c>
    </row>
    <row r="222" spans="1:10" ht="12.75">
      <c r="A222" s="86"/>
      <c r="B222" s="86"/>
      <c r="C222" s="86"/>
      <c r="D222" s="86"/>
      <c r="E222" s="86"/>
      <c r="F222" s="66"/>
      <c r="G222" s="75"/>
      <c r="H222" s="13" t="s">
        <v>11</v>
      </c>
      <c r="I222" s="14" t="s">
        <v>12</v>
      </c>
      <c r="J222" s="14" t="s">
        <v>13</v>
      </c>
    </row>
    <row r="223" spans="1:10" ht="12.75">
      <c r="A223" s="86"/>
      <c r="B223" s="86"/>
      <c r="C223" s="86"/>
      <c r="D223" s="86"/>
      <c r="E223" s="86"/>
      <c r="F223" s="66"/>
      <c r="G223" s="75"/>
      <c r="H223" s="7">
        <f>$G$221*50/100</f>
        <v>5465</v>
      </c>
      <c r="I223" s="7">
        <f>$G$221*48.36037153965/100</f>
        <v>5285.788609283744</v>
      </c>
      <c r="J223" s="7">
        <f>$G$221*1.63962846035/100</f>
        <v>179.211390716255</v>
      </c>
    </row>
    <row r="224" spans="1:10" ht="12.75">
      <c r="A224" s="86"/>
      <c r="B224" s="86"/>
      <c r="C224" s="86"/>
      <c r="D224" s="86"/>
      <c r="E224" s="86"/>
      <c r="F224" s="68" t="s">
        <v>16</v>
      </c>
      <c r="G224" s="75"/>
      <c r="H224" s="7" t="s">
        <v>9</v>
      </c>
      <c r="I224" s="16" t="s">
        <v>9</v>
      </c>
      <c r="J224" s="16" t="s">
        <v>9</v>
      </c>
    </row>
    <row r="225" spans="1:10" ht="12.75">
      <c r="A225" s="86"/>
      <c r="B225" s="86"/>
      <c r="C225" s="86"/>
      <c r="D225" s="86"/>
      <c r="E225" s="86"/>
      <c r="F225" s="68"/>
      <c r="G225" s="75"/>
      <c r="H225" s="13" t="s">
        <v>10</v>
      </c>
      <c r="I225" s="14" t="s">
        <v>10</v>
      </c>
      <c r="J225" s="14" t="s">
        <v>10</v>
      </c>
    </row>
    <row r="226" spans="1:10" ht="12.75" customHeight="1">
      <c r="A226" s="86"/>
      <c r="B226" s="86"/>
      <c r="C226" s="86"/>
      <c r="D226" s="86"/>
      <c r="E226" s="86"/>
      <c r="F226" s="68"/>
      <c r="G226" s="70" t="s">
        <v>103</v>
      </c>
      <c r="H226" s="13" t="s">
        <v>0</v>
      </c>
      <c r="I226" s="14" t="s">
        <v>0</v>
      </c>
      <c r="J226" s="14" t="s">
        <v>0</v>
      </c>
    </row>
    <row r="227" spans="1:10" ht="13.5" thickBot="1">
      <c r="A227" s="86"/>
      <c r="B227" s="86"/>
      <c r="C227" s="86"/>
      <c r="D227" s="86"/>
      <c r="E227" s="86"/>
      <c r="F227" s="69"/>
      <c r="G227" s="71"/>
      <c r="H227" s="45" t="s">
        <v>19</v>
      </c>
      <c r="I227" s="45" t="s">
        <v>19</v>
      </c>
      <c r="J227" s="45" t="s">
        <v>19</v>
      </c>
    </row>
    <row r="228" spans="1:10" ht="12.75">
      <c r="A228" s="86"/>
      <c r="B228" s="86"/>
      <c r="C228" s="86"/>
      <c r="D228" s="86"/>
      <c r="E228" s="86"/>
      <c r="F228" s="72">
        <v>605387</v>
      </c>
      <c r="G228" s="74">
        <v>2830</v>
      </c>
      <c r="H228" s="46" t="s">
        <v>64</v>
      </c>
      <c r="I228" s="46" t="s">
        <v>64</v>
      </c>
      <c r="J228" s="46" t="s">
        <v>64</v>
      </c>
    </row>
    <row r="229" spans="1:10" ht="12.75">
      <c r="A229" s="86"/>
      <c r="B229" s="86"/>
      <c r="C229" s="86"/>
      <c r="D229" s="86"/>
      <c r="E229" s="86"/>
      <c r="F229" s="66"/>
      <c r="G229" s="75"/>
      <c r="H229" s="13" t="s">
        <v>11</v>
      </c>
      <c r="I229" s="14" t="s">
        <v>12</v>
      </c>
      <c r="J229" s="14" t="s">
        <v>13</v>
      </c>
    </row>
    <row r="230" spans="1:10" ht="12.75">
      <c r="A230" s="86"/>
      <c r="B230" s="86"/>
      <c r="C230" s="86"/>
      <c r="D230" s="86"/>
      <c r="E230" s="86"/>
      <c r="F230" s="66"/>
      <c r="G230" s="75"/>
      <c r="H230" s="7">
        <f>$G$228*50/100</f>
        <v>1415</v>
      </c>
      <c r="I230" s="7">
        <f>$G$228*48.36037153965/100</f>
        <v>1368.598514572095</v>
      </c>
      <c r="J230" s="7">
        <f>$G$228*1.63962846035/100</f>
        <v>46.401485427905</v>
      </c>
    </row>
    <row r="231" spans="1:10" ht="12.75">
      <c r="A231" s="86"/>
      <c r="B231" s="86"/>
      <c r="C231" s="86"/>
      <c r="D231" s="86"/>
      <c r="E231" s="86"/>
      <c r="F231" s="68" t="s">
        <v>16</v>
      </c>
      <c r="G231" s="75"/>
      <c r="H231" s="7" t="s">
        <v>9</v>
      </c>
      <c r="I231" s="16" t="s">
        <v>9</v>
      </c>
      <c r="J231" s="16" t="s">
        <v>9</v>
      </c>
    </row>
    <row r="232" spans="1:10" ht="12.75">
      <c r="A232" s="86"/>
      <c r="B232" s="86"/>
      <c r="C232" s="86"/>
      <c r="D232" s="86"/>
      <c r="E232" s="86"/>
      <c r="F232" s="68"/>
      <c r="G232" s="75"/>
      <c r="H232" s="13" t="s">
        <v>10</v>
      </c>
      <c r="I232" s="14" t="s">
        <v>10</v>
      </c>
      <c r="J232" s="14" t="s">
        <v>10</v>
      </c>
    </row>
    <row r="233" spans="1:10" ht="12.75" customHeight="1">
      <c r="A233" s="86"/>
      <c r="B233" s="86"/>
      <c r="C233" s="86"/>
      <c r="D233" s="86"/>
      <c r="E233" s="86"/>
      <c r="F233" s="68"/>
      <c r="G233" s="70" t="s">
        <v>103</v>
      </c>
      <c r="H233" s="13" t="s">
        <v>0</v>
      </c>
      <c r="I233" s="14" t="s">
        <v>0</v>
      </c>
      <c r="J233" s="14" t="s">
        <v>0</v>
      </c>
    </row>
    <row r="234" spans="1:10" ht="13.5" thickBot="1">
      <c r="A234" s="86"/>
      <c r="B234" s="86"/>
      <c r="C234" s="86"/>
      <c r="D234" s="86"/>
      <c r="E234" s="86"/>
      <c r="F234" s="69"/>
      <c r="G234" s="71"/>
      <c r="H234" s="45" t="s">
        <v>19</v>
      </c>
      <c r="I234" s="45" t="s">
        <v>19</v>
      </c>
      <c r="J234" s="45" t="s">
        <v>19</v>
      </c>
    </row>
    <row r="235" spans="1:10" ht="15" customHeight="1">
      <c r="A235" s="105"/>
      <c r="B235" s="106"/>
      <c r="C235" s="106"/>
      <c r="D235" s="106"/>
      <c r="E235" s="106"/>
      <c r="F235" s="106"/>
      <c r="G235" s="106"/>
      <c r="H235" s="106"/>
      <c r="I235" s="106"/>
      <c r="J235" s="107"/>
    </row>
    <row r="236" spans="1:10" ht="15" customHeight="1">
      <c r="A236" s="83" t="s">
        <v>99</v>
      </c>
      <c r="B236" s="84"/>
      <c r="C236" s="84"/>
      <c r="D236" s="84"/>
      <c r="E236" s="84"/>
      <c r="F236" s="84"/>
      <c r="G236" s="84"/>
      <c r="H236" s="84"/>
      <c r="I236" s="84"/>
      <c r="J236" s="85"/>
    </row>
    <row r="237" spans="1:10" ht="6.75" customHeight="1">
      <c r="A237" s="87"/>
      <c r="B237" s="88"/>
      <c r="C237" s="88"/>
      <c r="D237" s="88"/>
      <c r="E237" s="88"/>
      <c r="F237" s="88"/>
      <c r="G237" s="88"/>
      <c r="H237" s="88"/>
      <c r="I237" s="88"/>
      <c r="J237" s="89"/>
    </row>
    <row r="238" spans="1:10" ht="13.5" thickBot="1">
      <c r="A238" s="53" t="s">
        <v>8</v>
      </c>
      <c r="B238" s="10" t="s">
        <v>7</v>
      </c>
      <c r="C238" s="53" t="s">
        <v>3</v>
      </c>
      <c r="D238" s="53" t="s">
        <v>2</v>
      </c>
      <c r="E238" s="53" t="s">
        <v>1</v>
      </c>
      <c r="F238" s="10" t="s">
        <v>14</v>
      </c>
      <c r="G238" s="10" t="s">
        <v>14</v>
      </c>
      <c r="H238" s="18" t="s">
        <v>4</v>
      </c>
      <c r="I238" s="18" t="s">
        <v>5</v>
      </c>
      <c r="J238" s="18" t="s">
        <v>6</v>
      </c>
    </row>
    <row r="239" spans="1:10" ht="12.75">
      <c r="A239" s="80" t="s">
        <v>106</v>
      </c>
      <c r="B239" s="80" t="s">
        <v>102</v>
      </c>
      <c r="C239" s="80" t="s">
        <v>110</v>
      </c>
      <c r="D239" s="80" t="s">
        <v>118</v>
      </c>
      <c r="E239" s="80" t="s">
        <v>117</v>
      </c>
      <c r="F239" s="66">
        <v>605388</v>
      </c>
      <c r="G239" s="75">
        <v>5410</v>
      </c>
      <c r="H239" s="46" t="s">
        <v>64</v>
      </c>
      <c r="I239" s="46" t="s">
        <v>64</v>
      </c>
      <c r="J239" s="46" t="s">
        <v>64</v>
      </c>
    </row>
    <row r="240" spans="1:10" ht="12.75">
      <c r="A240" s="81"/>
      <c r="B240" s="81"/>
      <c r="C240" s="81"/>
      <c r="D240" s="81"/>
      <c r="E240" s="81"/>
      <c r="F240" s="66"/>
      <c r="G240" s="75"/>
      <c r="H240" s="13" t="s">
        <v>11</v>
      </c>
      <c r="I240" s="14" t="s">
        <v>12</v>
      </c>
      <c r="J240" s="14" t="s">
        <v>13</v>
      </c>
    </row>
    <row r="241" spans="1:10" ht="12.75">
      <c r="A241" s="81"/>
      <c r="B241" s="81"/>
      <c r="C241" s="81"/>
      <c r="D241" s="81"/>
      <c r="E241" s="81"/>
      <c r="F241" s="66"/>
      <c r="G241" s="75"/>
      <c r="H241" s="7">
        <f>$G$239*50/100</f>
        <v>2705</v>
      </c>
      <c r="I241" s="7">
        <f>$G$239*48.36037153965/100</f>
        <v>2616.2961002950647</v>
      </c>
      <c r="J241" s="7">
        <f>$G$239*1.63962846035/100</f>
        <v>88.703899704935</v>
      </c>
    </row>
    <row r="242" spans="1:10" ht="12.75" customHeight="1">
      <c r="A242" s="81"/>
      <c r="B242" s="81"/>
      <c r="C242" s="81"/>
      <c r="D242" s="81"/>
      <c r="E242" s="81"/>
      <c r="F242" s="68" t="s">
        <v>16</v>
      </c>
      <c r="G242" s="75"/>
      <c r="H242" s="7" t="s">
        <v>9</v>
      </c>
      <c r="I242" s="16" t="s">
        <v>9</v>
      </c>
      <c r="J242" s="16" t="s">
        <v>9</v>
      </c>
    </row>
    <row r="243" spans="1:10" ht="12.75" customHeight="1">
      <c r="A243" s="81"/>
      <c r="B243" s="81"/>
      <c r="C243" s="81"/>
      <c r="D243" s="81"/>
      <c r="E243" s="81"/>
      <c r="F243" s="68"/>
      <c r="G243" s="75"/>
      <c r="H243" s="13" t="s">
        <v>10</v>
      </c>
      <c r="I243" s="14" t="s">
        <v>10</v>
      </c>
      <c r="J243" s="14" t="s">
        <v>10</v>
      </c>
    </row>
    <row r="244" spans="1:10" ht="12.75" customHeight="1">
      <c r="A244" s="81"/>
      <c r="B244" s="81"/>
      <c r="C244" s="81"/>
      <c r="D244" s="81"/>
      <c r="E244" s="81"/>
      <c r="F244" s="68"/>
      <c r="G244" s="70" t="s">
        <v>103</v>
      </c>
      <c r="H244" s="13" t="s">
        <v>0</v>
      </c>
      <c r="I244" s="14" t="s">
        <v>0</v>
      </c>
      <c r="J244" s="14" t="s">
        <v>0</v>
      </c>
    </row>
    <row r="245" spans="1:10" ht="13.5" customHeight="1" thickBot="1">
      <c r="A245" s="81"/>
      <c r="B245" s="81"/>
      <c r="C245" s="81"/>
      <c r="D245" s="81"/>
      <c r="E245" s="81"/>
      <c r="F245" s="69"/>
      <c r="G245" s="71"/>
      <c r="H245" s="45" t="s">
        <v>19</v>
      </c>
      <c r="I245" s="45" t="s">
        <v>19</v>
      </c>
      <c r="J245" s="45" t="s">
        <v>19</v>
      </c>
    </row>
    <row r="246" spans="1:10" ht="12.75" customHeight="1">
      <c r="A246" s="81"/>
      <c r="B246" s="81"/>
      <c r="C246" s="81"/>
      <c r="D246" s="81"/>
      <c r="E246" s="81"/>
      <c r="F246" s="72">
        <v>605389</v>
      </c>
      <c r="G246" s="103">
        <v>3490</v>
      </c>
      <c r="H246" s="46" t="s">
        <v>64</v>
      </c>
      <c r="I246" s="46" t="s">
        <v>64</v>
      </c>
      <c r="J246" s="46" t="s">
        <v>64</v>
      </c>
    </row>
    <row r="247" spans="1:10" ht="12.75" customHeight="1">
      <c r="A247" s="81"/>
      <c r="B247" s="81"/>
      <c r="C247" s="81"/>
      <c r="D247" s="81"/>
      <c r="E247" s="81"/>
      <c r="F247" s="66"/>
      <c r="G247" s="104"/>
      <c r="H247" s="13" t="s">
        <v>11</v>
      </c>
      <c r="I247" s="14" t="s">
        <v>12</v>
      </c>
      <c r="J247" s="14" t="s">
        <v>13</v>
      </c>
    </row>
    <row r="248" spans="1:10" ht="12.75" customHeight="1">
      <c r="A248" s="81"/>
      <c r="B248" s="81"/>
      <c r="C248" s="81"/>
      <c r="D248" s="81"/>
      <c r="E248" s="81"/>
      <c r="F248" s="66"/>
      <c r="G248" s="104"/>
      <c r="H248" s="7">
        <f>$G$246*50/100</f>
        <v>1745</v>
      </c>
      <c r="I248" s="7">
        <f>$G$246*48.36037153965/100</f>
        <v>1687.776966733785</v>
      </c>
      <c r="J248" s="7">
        <f>$G$246*1.63962846035/100</f>
        <v>57.223033266215</v>
      </c>
    </row>
    <row r="249" spans="1:10" ht="12.75" customHeight="1">
      <c r="A249" s="81"/>
      <c r="B249" s="81"/>
      <c r="C249" s="81"/>
      <c r="D249" s="81"/>
      <c r="E249" s="81"/>
      <c r="F249" s="66"/>
      <c r="G249" s="104"/>
      <c r="H249" s="7" t="s">
        <v>9</v>
      </c>
      <c r="I249" s="16" t="s">
        <v>9</v>
      </c>
      <c r="J249" s="16" t="s">
        <v>9</v>
      </c>
    </row>
    <row r="250" spans="1:10" ht="12.75" customHeight="1">
      <c r="A250" s="81"/>
      <c r="B250" s="81"/>
      <c r="C250" s="81"/>
      <c r="D250" s="81"/>
      <c r="E250" s="81"/>
      <c r="F250" s="66"/>
      <c r="G250" s="104"/>
      <c r="H250" s="13" t="s">
        <v>10</v>
      </c>
      <c r="I250" s="14" t="s">
        <v>10</v>
      </c>
      <c r="J250" s="14" t="s">
        <v>10</v>
      </c>
    </row>
    <row r="251" spans="1:10" ht="12.75" customHeight="1">
      <c r="A251" s="81"/>
      <c r="B251" s="81"/>
      <c r="C251" s="81"/>
      <c r="D251" s="81"/>
      <c r="E251" s="81"/>
      <c r="F251" s="66"/>
      <c r="G251" s="70" t="s">
        <v>103</v>
      </c>
      <c r="H251" s="13" t="s">
        <v>0</v>
      </c>
      <c r="I251" s="14" t="s">
        <v>0</v>
      </c>
      <c r="J251" s="14" t="s">
        <v>0</v>
      </c>
    </row>
    <row r="252" spans="1:10" ht="13.5" customHeight="1" thickBot="1">
      <c r="A252" s="81"/>
      <c r="B252" s="81"/>
      <c r="C252" s="81"/>
      <c r="D252" s="81"/>
      <c r="E252" s="81"/>
      <c r="F252" s="66"/>
      <c r="G252" s="71"/>
      <c r="H252" s="45" t="s">
        <v>19</v>
      </c>
      <c r="I252" s="45" t="s">
        <v>19</v>
      </c>
      <c r="J252" s="45" t="s">
        <v>19</v>
      </c>
    </row>
    <row r="253" spans="1:10" ht="12.75" customHeight="1">
      <c r="A253" s="81"/>
      <c r="B253" s="81"/>
      <c r="C253" s="81"/>
      <c r="D253" s="81"/>
      <c r="E253" s="81"/>
      <c r="F253" s="66">
        <v>605390</v>
      </c>
      <c r="G253" s="74">
        <v>3610</v>
      </c>
      <c r="H253" s="46" t="s">
        <v>64</v>
      </c>
      <c r="I253" s="46" t="s">
        <v>64</v>
      </c>
      <c r="J253" s="46" t="s">
        <v>64</v>
      </c>
    </row>
    <row r="254" spans="1:10" ht="12.75" customHeight="1">
      <c r="A254" s="81"/>
      <c r="B254" s="81"/>
      <c r="C254" s="81"/>
      <c r="D254" s="81"/>
      <c r="E254" s="81"/>
      <c r="F254" s="66"/>
      <c r="G254" s="75"/>
      <c r="H254" s="13" t="s">
        <v>11</v>
      </c>
      <c r="I254" s="14" t="s">
        <v>12</v>
      </c>
      <c r="J254" s="14" t="s">
        <v>13</v>
      </c>
    </row>
    <row r="255" spans="1:10" ht="12.75" customHeight="1">
      <c r="A255" s="81"/>
      <c r="B255" s="81"/>
      <c r="C255" s="81"/>
      <c r="D255" s="81"/>
      <c r="E255" s="81"/>
      <c r="F255" s="66"/>
      <c r="G255" s="75"/>
      <c r="H255" s="7">
        <f>$G$253*50/100</f>
        <v>1805</v>
      </c>
      <c r="I255" s="7">
        <f>$G$253*48.36037153965/100</f>
        <v>1745.8094125813648</v>
      </c>
      <c r="J255" s="7">
        <f>$G$253*1.63962846035/100</f>
        <v>59.190587418635</v>
      </c>
    </row>
    <row r="256" spans="1:10" ht="12.75" customHeight="1">
      <c r="A256" s="81"/>
      <c r="B256" s="81"/>
      <c r="C256" s="81"/>
      <c r="D256" s="81"/>
      <c r="E256" s="81"/>
      <c r="F256" s="68"/>
      <c r="G256" s="75"/>
      <c r="H256" s="7" t="s">
        <v>9</v>
      </c>
      <c r="I256" s="16" t="s">
        <v>9</v>
      </c>
      <c r="J256" s="16" t="s">
        <v>9</v>
      </c>
    </row>
    <row r="257" spans="1:10" ht="12.75" customHeight="1">
      <c r="A257" s="81"/>
      <c r="B257" s="81"/>
      <c r="C257" s="81"/>
      <c r="D257" s="81"/>
      <c r="E257" s="81"/>
      <c r="F257" s="68"/>
      <c r="G257" s="75"/>
      <c r="H257" s="13" t="s">
        <v>10</v>
      </c>
      <c r="I257" s="14" t="s">
        <v>10</v>
      </c>
      <c r="J257" s="14" t="s">
        <v>10</v>
      </c>
    </row>
    <row r="258" spans="1:10" ht="12.75" customHeight="1">
      <c r="A258" s="81"/>
      <c r="B258" s="81"/>
      <c r="C258" s="81"/>
      <c r="D258" s="81"/>
      <c r="E258" s="81"/>
      <c r="F258" s="68"/>
      <c r="G258" s="70" t="s">
        <v>103</v>
      </c>
      <c r="H258" s="13" t="s">
        <v>0</v>
      </c>
      <c r="I258" s="14" t="s">
        <v>0</v>
      </c>
      <c r="J258" s="14" t="s">
        <v>0</v>
      </c>
    </row>
    <row r="259" spans="1:10" ht="13.5" customHeight="1" thickBot="1">
      <c r="A259" s="81"/>
      <c r="B259" s="81"/>
      <c r="C259" s="81"/>
      <c r="D259" s="81"/>
      <c r="E259" s="81"/>
      <c r="F259" s="69"/>
      <c r="G259" s="133"/>
      <c r="H259" s="45" t="s">
        <v>19</v>
      </c>
      <c r="I259" s="45" t="s">
        <v>19</v>
      </c>
      <c r="J259" s="45" t="s">
        <v>19</v>
      </c>
    </row>
    <row r="260" spans="1:10" ht="12.75">
      <c r="A260" s="81"/>
      <c r="B260" s="81"/>
      <c r="C260" s="81"/>
      <c r="D260" s="81"/>
      <c r="E260" s="81"/>
      <c r="F260" s="66">
        <v>605391</v>
      </c>
      <c r="G260" s="75">
        <v>3730</v>
      </c>
      <c r="H260" s="46" t="s">
        <v>64</v>
      </c>
      <c r="I260" s="46" t="s">
        <v>64</v>
      </c>
      <c r="J260" s="46" t="s">
        <v>64</v>
      </c>
    </row>
    <row r="261" spans="1:10" ht="12.75">
      <c r="A261" s="81"/>
      <c r="B261" s="81"/>
      <c r="C261" s="81"/>
      <c r="D261" s="81"/>
      <c r="E261" s="81"/>
      <c r="F261" s="66"/>
      <c r="G261" s="75"/>
      <c r="H261" s="13" t="s">
        <v>11</v>
      </c>
      <c r="I261" s="14" t="s">
        <v>12</v>
      </c>
      <c r="J261" s="14" t="s">
        <v>13</v>
      </c>
    </row>
    <row r="262" spans="1:10" ht="12.75">
      <c r="A262" s="81"/>
      <c r="B262" s="81"/>
      <c r="C262" s="81"/>
      <c r="D262" s="81"/>
      <c r="E262" s="81"/>
      <c r="F262" s="66"/>
      <c r="G262" s="75"/>
      <c r="H262" s="7">
        <f>$G$260*50/100</f>
        <v>1865</v>
      </c>
      <c r="I262" s="7">
        <f>$G$260*48.36037153965/100</f>
        <v>1803.8418584289448</v>
      </c>
      <c r="J262" s="7">
        <f>$G$260*1.63962846035/100</f>
        <v>61.158141571055005</v>
      </c>
    </row>
    <row r="263" spans="1:10" ht="12.75">
      <c r="A263" s="81"/>
      <c r="B263" s="81"/>
      <c r="C263" s="81"/>
      <c r="D263" s="81"/>
      <c r="E263" s="81"/>
      <c r="F263" s="68" t="s">
        <v>16</v>
      </c>
      <c r="G263" s="75"/>
      <c r="H263" s="7" t="s">
        <v>9</v>
      </c>
      <c r="I263" s="16" t="s">
        <v>9</v>
      </c>
      <c r="J263" s="16" t="s">
        <v>9</v>
      </c>
    </row>
    <row r="264" spans="1:10" ht="12.75">
      <c r="A264" s="81"/>
      <c r="B264" s="81"/>
      <c r="C264" s="81"/>
      <c r="D264" s="81"/>
      <c r="E264" s="81"/>
      <c r="F264" s="68"/>
      <c r="G264" s="75"/>
      <c r="H264" s="13" t="s">
        <v>10</v>
      </c>
      <c r="I264" s="14" t="s">
        <v>10</v>
      </c>
      <c r="J264" s="14" t="s">
        <v>10</v>
      </c>
    </row>
    <row r="265" spans="1:10" ht="12.75" customHeight="1">
      <c r="A265" s="81"/>
      <c r="B265" s="81"/>
      <c r="C265" s="81"/>
      <c r="D265" s="81"/>
      <c r="E265" s="81"/>
      <c r="F265" s="68"/>
      <c r="G265" s="70" t="s">
        <v>103</v>
      </c>
      <c r="H265" s="13" t="s">
        <v>0</v>
      </c>
      <c r="I265" s="14" t="s">
        <v>0</v>
      </c>
      <c r="J265" s="14" t="s">
        <v>0</v>
      </c>
    </row>
    <row r="266" spans="1:10" ht="13.5" thickBot="1">
      <c r="A266" s="82"/>
      <c r="B266" s="82"/>
      <c r="C266" s="82"/>
      <c r="D266" s="82"/>
      <c r="E266" s="82"/>
      <c r="F266" s="69"/>
      <c r="G266" s="71"/>
      <c r="H266" s="45" t="s">
        <v>19</v>
      </c>
      <c r="I266" s="45" t="s">
        <v>19</v>
      </c>
      <c r="J266" s="45" t="s">
        <v>19</v>
      </c>
    </row>
    <row r="267" spans="1:10" ht="9.75" customHeight="1">
      <c r="A267" s="77"/>
      <c r="B267" s="78"/>
      <c r="C267" s="78"/>
      <c r="D267" s="78"/>
      <c r="E267" s="78"/>
      <c r="F267" s="78"/>
      <c r="G267" s="78"/>
      <c r="H267" s="78"/>
      <c r="I267" s="78"/>
      <c r="J267" s="79"/>
    </row>
    <row r="268" spans="1:10" ht="14.25" customHeight="1">
      <c r="A268" s="83" t="s">
        <v>99</v>
      </c>
      <c r="B268" s="84"/>
      <c r="C268" s="84"/>
      <c r="D268" s="84"/>
      <c r="E268" s="84"/>
      <c r="F268" s="84"/>
      <c r="G268" s="84"/>
      <c r="H268" s="84"/>
      <c r="I268" s="84"/>
      <c r="J268" s="85"/>
    </row>
    <row r="269" spans="1:10" ht="5.25" customHeight="1">
      <c r="A269" s="77"/>
      <c r="B269" s="78"/>
      <c r="C269" s="78"/>
      <c r="D269" s="78"/>
      <c r="E269" s="78"/>
      <c r="F269" s="78"/>
      <c r="G269" s="78"/>
      <c r="H269" s="78"/>
      <c r="I269" s="78"/>
      <c r="J269" s="79"/>
    </row>
    <row r="270" spans="1:10" ht="13.5" thickBot="1">
      <c r="A270" s="53" t="s">
        <v>8</v>
      </c>
      <c r="B270" s="10" t="s">
        <v>7</v>
      </c>
      <c r="C270" s="53" t="s">
        <v>3</v>
      </c>
      <c r="D270" s="53" t="s">
        <v>2</v>
      </c>
      <c r="E270" s="53" t="s">
        <v>1</v>
      </c>
      <c r="F270" s="10" t="s">
        <v>14</v>
      </c>
      <c r="G270" s="10" t="s">
        <v>14</v>
      </c>
      <c r="H270" s="18" t="s">
        <v>4</v>
      </c>
      <c r="I270" s="18" t="s">
        <v>5</v>
      </c>
      <c r="J270" s="18" t="s">
        <v>6</v>
      </c>
    </row>
    <row r="271" spans="1:10" ht="12" customHeight="1">
      <c r="A271" s="80">
        <v>3</v>
      </c>
      <c r="B271" s="80" t="s">
        <v>102</v>
      </c>
      <c r="C271" s="80" t="s">
        <v>111</v>
      </c>
      <c r="D271" s="80" t="s">
        <v>112</v>
      </c>
      <c r="E271" s="80" t="s">
        <v>113</v>
      </c>
      <c r="F271" s="72">
        <v>605392</v>
      </c>
      <c r="G271" s="74">
        <v>12610</v>
      </c>
      <c r="H271" s="46" t="s">
        <v>64</v>
      </c>
      <c r="I271" s="46" t="s">
        <v>64</v>
      </c>
      <c r="J271" s="46" t="s">
        <v>64</v>
      </c>
    </row>
    <row r="272" spans="1:10" ht="12" customHeight="1">
      <c r="A272" s="81"/>
      <c r="B272" s="81"/>
      <c r="C272" s="81"/>
      <c r="D272" s="81"/>
      <c r="E272" s="81"/>
      <c r="F272" s="66"/>
      <c r="G272" s="75"/>
      <c r="H272" s="13" t="s">
        <v>11</v>
      </c>
      <c r="I272" s="14" t="s">
        <v>12</v>
      </c>
      <c r="J272" s="14" t="s">
        <v>13</v>
      </c>
    </row>
    <row r="273" spans="1:10" ht="12" customHeight="1">
      <c r="A273" s="81"/>
      <c r="B273" s="81"/>
      <c r="C273" s="81"/>
      <c r="D273" s="81"/>
      <c r="E273" s="81"/>
      <c r="F273" s="66"/>
      <c r="G273" s="75"/>
      <c r="H273" s="7">
        <f>$G$271*50/100</f>
        <v>6305</v>
      </c>
      <c r="I273" s="7">
        <f>$G$271*48.36037153965/100</f>
        <v>6098.242851149865</v>
      </c>
      <c r="J273" s="7">
        <f>$G$271*1.63962846035/100</f>
        <v>206.75714885013497</v>
      </c>
    </row>
    <row r="274" spans="1:10" ht="12" customHeight="1">
      <c r="A274" s="81"/>
      <c r="B274" s="81"/>
      <c r="C274" s="81"/>
      <c r="D274" s="81"/>
      <c r="E274" s="81"/>
      <c r="F274" s="68" t="s">
        <v>16</v>
      </c>
      <c r="G274" s="75"/>
      <c r="H274" s="7" t="s">
        <v>9</v>
      </c>
      <c r="I274" s="16" t="s">
        <v>9</v>
      </c>
      <c r="J274" s="16" t="s">
        <v>9</v>
      </c>
    </row>
    <row r="275" spans="1:10" ht="12" customHeight="1">
      <c r="A275" s="81"/>
      <c r="B275" s="81"/>
      <c r="C275" s="81"/>
      <c r="D275" s="81"/>
      <c r="E275" s="81"/>
      <c r="F275" s="68"/>
      <c r="G275" s="75"/>
      <c r="H275" s="13" t="s">
        <v>10</v>
      </c>
      <c r="I275" s="14" t="s">
        <v>10</v>
      </c>
      <c r="J275" s="14" t="s">
        <v>10</v>
      </c>
    </row>
    <row r="276" spans="1:10" ht="12" customHeight="1">
      <c r="A276" s="81"/>
      <c r="B276" s="81"/>
      <c r="C276" s="81"/>
      <c r="D276" s="81"/>
      <c r="E276" s="81"/>
      <c r="F276" s="68"/>
      <c r="G276" s="70" t="s">
        <v>103</v>
      </c>
      <c r="H276" s="13" t="s">
        <v>0</v>
      </c>
      <c r="I276" s="14" t="s">
        <v>0</v>
      </c>
      <c r="J276" s="14" t="s">
        <v>0</v>
      </c>
    </row>
    <row r="277" spans="1:10" ht="12" customHeight="1" thickBot="1">
      <c r="A277" s="81"/>
      <c r="B277" s="81"/>
      <c r="C277" s="81"/>
      <c r="D277" s="81"/>
      <c r="E277" s="81"/>
      <c r="F277" s="69"/>
      <c r="G277" s="71"/>
      <c r="H277" s="45" t="s">
        <v>19</v>
      </c>
      <c r="I277" s="45" t="s">
        <v>19</v>
      </c>
      <c r="J277" s="45" t="s">
        <v>19</v>
      </c>
    </row>
    <row r="278" spans="1:10" ht="12" customHeight="1">
      <c r="A278" s="81"/>
      <c r="B278" s="81"/>
      <c r="C278" s="81"/>
      <c r="D278" s="81"/>
      <c r="E278" s="81"/>
      <c r="F278" s="72">
        <v>605393</v>
      </c>
      <c r="G278" s="74">
        <v>7390</v>
      </c>
      <c r="H278" s="46" t="s">
        <v>64</v>
      </c>
      <c r="I278" s="46" t="s">
        <v>64</v>
      </c>
      <c r="J278" s="46" t="s">
        <v>64</v>
      </c>
    </row>
    <row r="279" spans="1:19" ht="12" customHeight="1">
      <c r="A279" s="81"/>
      <c r="B279" s="81"/>
      <c r="C279" s="81"/>
      <c r="D279" s="81"/>
      <c r="E279" s="81"/>
      <c r="F279" s="66"/>
      <c r="G279" s="75"/>
      <c r="H279" s="13" t="s">
        <v>11</v>
      </c>
      <c r="I279" s="13" t="s">
        <v>12</v>
      </c>
      <c r="J279" s="13" t="s">
        <v>13</v>
      </c>
      <c r="L279" s="37"/>
      <c r="M279" s="36"/>
      <c r="N279" s="36"/>
      <c r="O279" s="36"/>
      <c r="P279" s="36"/>
      <c r="Q279" s="36"/>
      <c r="R279" s="36"/>
      <c r="S279" s="36"/>
    </row>
    <row r="280" spans="1:16" ht="12" customHeight="1">
      <c r="A280" s="81"/>
      <c r="B280" s="81"/>
      <c r="C280" s="81"/>
      <c r="D280" s="81"/>
      <c r="E280" s="81"/>
      <c r="F280" s="66"/>
      <c r="G280" s="75"/>
      <c r="H280" s="19">
        <f>$G$278*50/100</f>
        <v>3695</v>
      </c>
      <c r="I280" s="19">
        <f>$G$278*48.36037153965/100</f>
        <v>3573.8314567801344</v>
      </c>
      <c r="J280" s="19">
        <f>$G$278*1.63962846035/100</f>
        <v>121.168543219865</v>
      </c>
      <c r="L280" s="38"/>
      <c r="M280" s="36"/>
      <c r="N280" s="36"/>
      <c r="O280" s="36"/>
      <c r="P280" s="36"/>
    </row>
    <row r="281" spans="1:16" ht="12" customHeight="1">
      <c r="A281" s="81"/>
      <c r="B281" s="81"/>
      <c r="C281" s="81"/>
      <c r="D281" s="81"/>
      <c r="E281" s="81"/>
      <c r="F281" s="68" t="s">
        <v>16</v>
      </c>
      <c r="G281" s="75"/>
      <c r="H281" s="7" t="s">
        <v>9</v>
      </c>
      <c r="I281" s="7" t="s">
        <v>9</v>
      </c>
      <c r="J281" s="7" t="s">
        <v>9</v>
      </c>
      <c r="L281" s="38"/>
      <c r="M281" s="36"/>
      <c r="N281" s="36"/>
      <c r="O281" s="36"/>
      <c r="P281" s="36"/>
    </row>
    <row r="282" spans="1:16" ht="12" customHeight="1">
      <c r="A282" s="81"/>
      <c r="B282" s="81"/>
      <c r="C282" s="81"/>
      <c r="D282" s="81"/>
      <c r="E282" s="81"/>
      <c r="F282" s="68"/>
      <c r="G282" s="75"/>
      <c r="H282" s="13" t="s">
        <v>10</v>
      </c>
      <c r="I282" s="13" t="s">
        <v>10</v>
      </c>
      <c r="J282" s="13" t="s">
        <v>10</v>
      </c>
      <c r="L282" s="38"/>
      <c r="M282" s="36"/>
      <c r="N282" s="36"/>
      <c r="O282" s="36"/>
      <c r="P282" s="36"/>
    </row>
    <row r="283" spans="1:16" ht="12" customHeight="1">
      <c r="A283" s="81"/>
      <c r="B283" s="81"/>
      <c r="C283" s="81"/>
      <c r="D283" s="81"/>
      <c r="E283" s="81"/>
      <c r="F283" s="68"/>
      <c r="G283" s="70" t="s">
        <v>103</v>
      </c>
      <c r="H283" s="13" t="s">
        <v>0</v>
      </c>
      <c r="I283" s="13" t="s">
        <v>0</v>
      </c>
      <c r="J283" s="13" t="s">
        <v>0</v>
      </c>
      <c r="L283" s="38"/>
      <c r="M283" s="36"/>
      <c r="N283" s="36"/>
      <c r="O283" s="36"/>
      <c r="P283" s="36"/>
    </row>
    <row r="284" spans="1:16" ht="12" customHeight="1" thickBot="1">
      <c r="A284" s="81"/>
      <c r="B284" s="81"/>
      <c r="C284" s="81"/>
      <c r="D284" s="81"/>
      <c r="E284" s="81"/>
      <c r="F284" s="69"/>
      <c r="G284" s="71"/>
      <c r="H284" s="45" t="s">
        <v>19</v>
      </c>
      <c r="I284" s="45" t="s">
        <v>19</v>
      </c>
      <c r="J284" s="45" t="s">
        <v>19</v>
      </c>
      <c r="L284" s="38"/>
      <c r="M284" s="36"/>
      <c r="N284" s="36"/>
      <c r="O284" s="36"/>
      <c r="P284" s="36"/>
    </row>
    <row r="285" spans="1:16" ht="12" customHeight="1">
      <c r="A285" s="81"/>
      <c r="B285" s="81"/>
      <c r="C285" s="81"/>
      <c r="D285" s="81"/>
      <c r="E285" s="81"/>
      <c r="F285" s="72">
        <v>605394</v>
      </c>
      <c r="G285" s="73">
        <v>10000</v>
      </c>
      <c r="H285" s="46" t="s">
        <v>64</v>
      </c>
      <c r="I285" s="46" t="s">
        <v>64</v>
      </c>
      <c r="J285" s="46" t="s">
        <v>64</v>
      </c>
      <c r="L285" s="38"/>
      <c r="M285" s="36"/>
      <c r="N285" s="36"/>
      <c r="O285" s="36"/>
      <c r="P285" s="36"/>
    </row>
    <row r="286" spans="1:16" ht="12" customHeight="1">
      <c r="A286" s="81"/>
      <c r="B286" s="81"/>
      <c r="C286" s="81"/>
      <c r="D286" s="81"/>
      <c r="E286" s="81"/>
      <c r="F286" s="66"/>
      <c r="G286" s="67"/>
      <c r="H286" s="13" t="s">
        <v>11</v>
      </c>
      <c r="I286" s="14" t="s">
        <v>12</v>
      </c>
      <c r="J286" s="14" t="s">
        <v>13</v>
      </c>
      <c r="L286" s="38"/>
      <c r="M286" s="36"/>
      <c r="N286" s="36"/>
      <c r="O286" s="36"/>
      <c r="P286" s="36"/>
    </row>
    <row r="287" spans="1:16" ht="12" customHeight="1">
      <c r="A287" s="81"/>
      <c r="B287" s="81"/>
      <c r="C287" s="81"/>
      <c r="D287" s="81"/>
      <c r="E287" s="81"/>
      <c r="F287" s="66"/>
      <c r="G287" s="67"/>
      <c r="H287" s="19">
        <f>$G$285*50/100</f>
        <v>5000</v>
      </c>
      <c r="I287" s="19">
        <f>$G$285*48.36037153965/100</f>
        <v>4836.037153965</v>
      </c>
      <c r="J287" s="19">
        <f>$G$285*1.63962846035/100</f>
        <v>163.962846035</v>
      </c>
      <c r="L287" s="38"/>
      <c r="M287" s="36"/>
      <c r="N287" s="36"/>
      <c r="O287" s="36"/>
      <c r="P287" s="36"/>
    </row>
    <row r="288" spans="1:16" ht="12" customHeight="1">
      <c r="A288" s="81"/>
      <c r="B288" s="81"/>
      <c r="C288" s="81"/>
      <c r="D288" s="81"/>
      <c r="E288" s="81"/>
      <c r="F288" s="68" t="s">
        <v>16</v>
      </c>
      <c r="G288" s="67"/>
      <c r="H288" s="7" t="s">
        <v>9</v>
      </c>
      <c r="I288" s="16" t="s">
        <v>9</v>
      </c>
      <c r="J288" s="16" t="s">
        <v>9</v>
      </c>
      <c r="L288" s="39"/>
      <c r="M288" s="36"/>
      <c r="N288" s="36"/>
      <c r="O288" s="36"/>
      <c r="P288" s="36"/>
    </row>
    <row r="289" spans="1:12" ht="12" customHeight="1">
      <c r="A289" s="81"/>
      <c r="B289" s="81"/>
      <c r="C289" s="81"/>
      <c r="D289" s="81"/>
      <c r="E289" s="81"/>
      <c r="F289" s="68"/>
      <c r="G289" s="67"/>
      <c r="H289" s="13" t="s">
        <v>10</v>
      </c>
      <c r="I289" s="14" t="s">
        <v>10</v>
      </c>
      <c r="J289" s="14" t="s">
        <v>10</v>
      </c>
      <c r="L289" s="39"/>
    </row>
    <row r="290" spans="1:12" ht="12" customHeight="1">
      <c r="A290" s="81"/>
      <c r="B290" s="81"/>
      <c r="C290" s="81"/>
      <c r="D290" s="81"/>
      <c r="E290" s="81"/>
      <c r="F290" s="68"/>
      <c r="G290" s="70" t="s">
        <v>103</v>
      </c>
      <c r="H290" s="13" t="s">
        <v>0</v>
      </c>
      <c r="I290" s="14" t="s">
        <v>0</v>
      </c>
      <c r="J290" s="14" t="s">
        <v>0</v>
      </c>
      <c r="L290" s="39"/>
    </row>
    <row r="291" spans="1:10" ht="12" customHeight="1" thickBot="1">
      <c r="A291" s="82"/>
      <c r="B291" s="82"/>
      <c r="C291" s="82"/>
      <c r="D291" s="82"/>
      <c r="E291" s="82"/>
      <c r="F291" s="69"/>
      <c r="G291" s="71"/>
      <c r="H291" s="45" t="s">
        <v>19</v>
      </c>
      <c r="I291" s="45" t="s">
        <v>19</v>
      </c>
      <c r="J291" s="45" t="s">
        <v>19</v>
      </c>
    </row>
    <row r="292" spans="1:10" ht="12" customHeight="1">
      <c r="A292" s="96">
        <v>4</v>
      </c>
      <c r="B292" s="96" t="s">
        <v>102</v>
      </c>
      <c r="C292" s="96" t="s">
        <v>114</v>
      </c>
      <c r="D292" s="96" t="s">
        <v>115</v>
      </c>
      <c r="E292" s="96" t="s">
        <v>116</v>
      </c>
      <c r="F292" s="66">
        <v>605395</v>
      </c>
      <c r="G292" s="67">
        <v>11100</v>
      </c>
      <c r="H292" s="46" t="s">
        <v>64</v>
      </c>
      <c r="I292" s="46" t="s">
        <v>64</v>
      </c>
      <c r="J292" s="46" t="s">
        <v>64</v>
      </c>
    </row>
    <row r="293" spans="1:10" ht="12" customHeight="1">
      <c r="A293" s="63"/>
      <c r="B293" s="63"/>
      <c r="C293" s="63"/>
      <c r="D293" s="63"/>
      <c r="E293" s="63"/>
      <c r="F293" s="66"/>
      <c r="G293" s="67"/>
      <c r="H293" s="13" t="s">
        <v>11</v>
      </c>
      <c r="I293" s="14" t="s">
        <v>12</v>
      </c>
      <c r="J293" s="14" t="s">
        <v>13</v>
      </c>
    </row>
    <row r="294" spans="1:10" ht="12" customHeight="1">
      <c r="A294" s="63"/>
      <c r="B294" s="63"/>
      <c r="C294" s="63"/>
      <c r="D294" s="63"/>
      <c r="E294" s="63"/>
      <c r="F294" s="66"/>
      <c r="G294" s="67"/>
      <c r="H294" s="19">
        <f>$G$292*50/100</f>
        <v>5550</v>
      </c>
      <c r="I294" s="19">
        <f>$G$292*48.36037153965/100</f>
        <v>5368.00124090115</v>
      </c>
      <c r="J294" s="19">
        <f>$G$292*1.63962846035/100</f>
        <v>181.99875909884997</v>
      </c>
    </row>
    <row r="295" spans="1:10" ht="12" customHeight="1">
      <c r="A295" s="63"/>
      <c r="B295" s="63"/>
      <c r="C295" s="63"/>
      <c r="D295" s="63"/>
      <c r="E295" s="63"/>
      <c r="F295" s="68" t="s">
        <v>16</v>
      </c>
      <c r="G295" s="67"/>
      <c r="H295" s="7" t="s">
        <v>9</v>
      </c>
      <c r="I295" s="16" t="s">
        <v>9</v>
      </c>
      <c r="J295" s="16" t="s">
        <v>9</v>
      </c>
    </row>
    <row r="296" spans="1:10" ht="12" customHeight="1">
      <c r="A296" s="63"/>
      <c r="B296" s="63"/>
      <c r="C296" s="63"/>
      <c r="D296" s="63"/>
      <c r="E296" s="63"/>
      <c r="F296" s="68"/>
      <c r="G296" s="67"/>
      <c r="H296" s="13" t="s">
        <v>10</v>
      </c>
      <c r="I296" s="14" t="s">
        <v>10</v>
      </c>
      <c r="J296" s="14" t="s">
        <v>10</v>
      </c>
    </row>
    <row r="297" spans="1:10" ht="12" customHeight="1">
      <c r="A297" s="63"/>
      <c r="B297" s="63"/>
      <c r="C297" s="63"/>
      <c r="D297" s="63"/>
      <c r="E297" s="63"/>
      <c r="F297" s="68"/>
      <c r="G297" s="70" t="s">
        <v>103</v>
      </c>
      <c r="H297" s="13" t="s">
        <v>0</v>
      </c>
      <c r="I297" s="14" t="s">
        <v>0</v>
      </c>
      <c r="J297" s="14" t="s">
        <v>0</v>
      </c>
    </row>
    <row r="298" spans="1:10" ht="12" customHeight="1" thickBot="1">
      <c r="A298" s="63"/>
      <c r="B298" s="63"/>
      <c r="C298" s="63"/>
      <c r="D298" s="63"/>
      <c r="E298" s="63"/>
      <c r="F298" s="69"/>
      <c r="G298" s="71"/>
      <c r="H298" s="45" t="s">
        <v>19</v>
      </c>
      <c r="I298" s="45" t="s">
        <v>19</v>
      </c>
      <c r="J298" s="45" t="s">
        <v>19</v>
      </c>
    </row>
    <row r="299" spans="1:10" ht="12" customHeight="1">
      <c r="A299" s="63"/>
      <c r="B299" s="63"/>
      <c r="C299" s="63"/>
      <c r="D299" s="63"/>
      <c r="E299" s="63"/>
      <c r="F299" s="66">
        <v>605396</v>
      </c>
      <c r="G299" s="75">
        <v>6680</v>
      </c>
      <c r="H299" s="46" t="s">
        <v>64</v>
      </c>
      <c r="I299" s="46" t="s">
        <v>64</v>
      </c>
      <c r="J299" s="46" t="s">
        <v>64</v>
      </c>
    </row>
    <row r="300" spans="1:10" ht="12" customHeight="1">
      <c r="A300" s="63"/>
      <c r="B300" s="63"/>
      <c r="C300" s="63"/>
      <c r="D300" s="63"/>
      <c r="E300" s="63"/>
      <c r="F300" s="66"/>
      <c r="G300" s="75"/>
      <c r="H300" s="13" t="s">
        <v>11</v>
      </c>
      <c r="I300" s="14" t="s">
        <v>12</v>
      </c>
      <c r="J300" s="14" t="s">
        <v>13</v>
      </c>
    </row>
    <row r="301" spans="1:10" ht="12" customHeight="1">
      <c r="A301" s="63"/>
      <c r="B301" s="63"/>
      <c r="C301" s="63"/>
      <c r="D301" s="63"/>
      <c r="E301" s="63"/>
      <c r="F301" s="66"/>
      <c r="G301" s="75"/>
      <c r="H301" s="7">
        <f>$G$299*50/100</f>
        <v>3340</v>
      </c>
      <c r="I301" s="7">
        <f>$G$299*48.36037153965/100</f>
        <v>3230.47281884862</v>
      </c>
      <c r="J301" s="7">
        <f>$G$299*1.63962846035/100</f>
        <v>109.52718115137999</v>
      </c>
    </row>
    <row r="302" spans="1:10" ht="12" customHeight="1">
      <c r="A302" s="63"/>
      <c r="B302" s="63"/>
      <c r="C302" s="63"/>
      <c r="D302" s="63"/>
      <c r="E302" s="63"/>
      <c r="F302" s="68" t="s">
        <v>16</v>
      </c>
      <c r="G302" s="75"/>
      <c r="H302" s="7" t="s">
        <v>9</v>
      </c>
      <c r="I302" s="16" t="s">
        <v>9</v>
      </c>
      <c r="J302" s="16" t="s">
        <v>9</v>
      </c>
    </row>
    <row r="303" spans="1:10" ht="12" customHeight="1">
      <c r="A303" s="63"/>
      <c r="B303" s="63"/>
      <c r="C303" s="63"/>
      <c r="D303" s="63"/>
      <c r="E303" s="63"/>
      <c r="F303" s="68"/>
      <c r="G303" s="75"/>
      <c r="H303" s="13" t="s">
        <v>10</v>
      </c>
      <c r="I303" s="14" t="s">
        <v>10</v>
      </c>
      <c r="J303" s="14" t="s">
        <v>10</v>
      </c>
    </row>
    <row r="304" spans="1:10" ht="12" customHeight="1">
      <c r="A304" s="63"/>
      <c r="B304" s="63"/>
      <c r="C304" s="63"/>
      <c r="D304" s="63"/>
      <c r="E304" s="63"/>
      <c r="F304" s="68"/>
      <c r="G304" s="70" t="s">
        <v>103</v>
      </c>
      <c r="H304" s="13" t="s">
        <v>0</v>
      </c>
      <c r="I304" s="14" t="s">
        <v>0</v>
      </c>
      <c r="J304" s="14" t="s">
        <v>0</v>
      </c>
    </row>
    <row r="305" spans="1:10" ht="12" customHeight="1" thickBot="1">
      <c r="A305" s="63"/>
      <c r="B305" s="63"/>
      <c r="C305" s="63"/>
      <c r="D305" s="63"/>
      <c r="E305" s="63"/>
      <c r="F305" s="69"/>
      <c r="G305" s="71"/>
      <c r="H305" s="45" t="s">
        <v>19</v>
      </c>
      <c r="I305" s="45" t="s">
        <v>19</v>
      </c>
      <c r="J305" s="45" t="s">
        <v>19</v>
      </c>
    </row>
    <row r="306" spans="1:10" ht="12" customHeight="1">
      <c r="A306" s="63"/>
      <c r="B306" s="63"/>
      <c r="C306" s="63"/>
      <c r="D306" s="63"/>
      <c r="E306" s="63"/>
      <c r="F306" s="72">
        <v>605397</v>
      </c>
      <c r="G306" s="74">
        <v>12220</v>
      </c>
      <c r="H306" s="46" t="s">
        <v>64</v>
      </c>
      <c r="I306" s="46" t="s">
        <v>64</v>
      </c>
      <c r="J306" s="46" t="s">
        <v>64</v>
      </c>
    </row>
    <row r="307" spans="1:10" ht="12" customHeight="1">
      <c r="A307" s="63"/>
      <c r="B307" s="63"/>
      <c r="C307" s="63"/>
      <c r="D307" s="63"/>
      <c r="E307" s="63"/>
      <c r="F307" s="66"/>
      <c r="G307" s="75"/>
      <c r="H307" s="13" t="s">
        <v>11</v>
      </c>
      <c r="I307" s="14" t="s">
        <v>12</v>
      </c>
      <c r="J307" s="14" t="s">
        <v>13</v>
      </c>
    </row>
    <row r="308" spans="1:10" ht="12" customHeight="1">
      <c r="A308" s="63"/>
      <c r="B308" s="63"/>
      <c r="C308" s="63"/>
      <c r="D308" s="63"/>
      <c r="E308" s="63"/>
      <c r="F308" s="66"/>
      <c r="G308" s="75"/>
      <c r="H308" s="7">
        <f>$G$306*50/100</f>
        <v>6110</v>
      </c>
      <c r="I308" s="7">
        <f>$G$306*48.36037153965/100</f>
        <v>5909.637402145229</v>
      </c>
      <c r="J308" s="7">
        <f>$G$306*1.63962846035/100</f>
        <v>200.36259785477</v>
      </c>
    </row>
    <row r="309" spans="1:10" ht="12" customHeight="1">
      <c r="A309" s="63"/>
      <c r="B309" s="63"/>
      <c r="C309" s="63"/>
      <c r="D309" s="63"/>
      <c r="E309" s="63"/>
      <c r="F309" s="68" t="s">
        <v>16</v>
      </c>
      <c r="G309" s="75"/>
      <c r="H309" s="7" t="s">
        <v>9</v>
      </c>
      <c r="I309" s="16" t="s">
        <v>9</v>
      </c>
      <c r="J309" s="16" t="s">
        <v>9</v>
      </c>
    </row>
    <row r="310" spans="1:10" ht="12" customHeight="1">
      <c r="A310" s="63"/>
      <c r="B310" s="63"/>
      <c r="C310" s="63"/>
      <c r="D310" s="63"/>
      <c r="E310" s="63"/>
      <c r="F310" s="68"/>
      <c r="G310" s="75"/>
      <c r="H310" s="13" t="s">
        <v>10</v>
      </c>
      <c r="I310" s="14" t="s">
        <v>10</v>
      </c>
      <c r="J310" s="14" t="s">
        <v>10</v>
      </c>
    </row>
    <row r="311" spans="1:10" ht="12" customHeight="1">
      <c r="A311" s="63"/>
      <c r="B311" s="63"/>
      <c r="C311" s="63"/>
      <c r="D311" s="63"/>
      <c r="E311" s="63"/>
      <c r="F311" s="68"/>
      <c r="G311" s="70" t="s">
        <v>103</v>
      </c>
      <c r="H311" s="13" t="s">
        <v>0</v>
      </c>
      <c r="I311" s="14" t="s">
        <v>0</v>
      </c>
      <c r="J311" s="14" t="s">
        <v>0</v>
      </c>
    </row>
    <row r="312" spans="1:10" ht="12" customHeight="1" thickBot="1">
      <c r="A312" s="64"/>
      <c r="B312" s="64"/>
      <c r="C312" s="64"/>
      <c r="D312" s="64"/>
      <c r="E312" s="64"/>
      <c r="F312" s="69"/>
      <c r="G312" s="71"/>
      <c r="H312" s="45" t="s">
        <v>19</v>
      </c>
      <c r="I312" s="45" t="s">
        <v>19</v>
      </c>
      <c r="J312" s="45" t="s">
        <v>19</v>
      </c>
    </row>
    <row r="313" spans="1:10" ht="12" customHeight="1">
      <c r="A313" s="92"/>
      <c r="B313" s="93"/>
      <c r="C313" s="93"/>
      <c r="D313" s="93"/>
      <c r="E313" s="93"/>
      <c r="F313" s="93"/>
      <c r="G313" s="93"/>
      <c r="H313" s="93"/>
      <c r="I313" s="93"/>
      <c r="J313" s="94"/>
    </row>
    <row r="314" spans="1:10" ht="12" customHeight="1">
      <c r="A314" s="83" t="s">
        <v>99</v>
      </c>
      <c r="B314" s="84"/>
      <c r="C314" s="84"/>
      <c r="D314" s="84"/>
      <c r="E314" s="84"/>
      <c r="F314" s="84"/>
      <c r="G314" s="84"/>
      <c r="H314" s="84"/>
      <c r="I314" s="84"/>
      <c r="J314" s="85"/>
    </row>
    <row r="315" spans="1:10" ht="6.75" customHeight="1">
      <c r="A315" s="98"/>
      <c r="B315" s="99"/>
      <c r="C315" s="99"/>
      <c r="D315" s="99"/>
      <c r="E315" s="99"/>
      <c r="F315" s="99"/>
      <c r="G315" s="99"/>
      <c r="H315" s="99"/>
      <c r="I315" s="99"/>
      <c r="J315" s="100"/>
    </row>
    <row r="316" spans="1:10" ht="12" customHeight="1" thickBot="1">
      <c r="A316" s="53" t="s">
        <v>8</v>
      </c>
      <c r="B316" s="10" t="s">
        <v>7</v>
      </c>
      <c r="C316" s="53" t="s">
        <v>3</v>
      </c>
      <c r="D316" s="53" t="s">
        <v>2</v>
      </c>
      <c r="E316" s="53" t="s">
        <v>1</v>
      </c>
      <c r="F316" s="10" t="s">
        <v>14</v>
      </c>
      <c r="G316" s="10" t="s">
        <v>14</v>
      </c>
      <c r="H316" s="18" t="s">
        <v>4</v>
      </c>
      <c r="I316" s="18" t="s">
        <v>5</v>
      </c>
      <c r="J316" s="18" t="s">
        <v>6</v>
      </c>
    </row>
    <row r="317" spans="1:10" ht="12.75" customHeight="1">
      <c r="A317" s="76">
        <v>5</v>
      </c>
      <c r="B317" s="76" t="s">
        <v>102</v>
      </c>
      <c r="C317" s="76" t="s">
        <v>119</v>
      </c>
      <c r="D317" s="76" t="s">
        <v>120</v>
      </c>
      <c r="E317" s="76" t="s">
        <v>121</v>
      </c>
      <c r="F317" s="72">
        <v>605398</v>
      </c>
      <c r="G317" s="74">
        <v>30000</v>
      </c>
      <c r="H317" s="46" t="s">
        <v>64</v>
      </c>
      <c r="I317" s="46" t="s">
        <v>64</v>
      </c>
      <c r="J317" s="46" t="s">
        <v>64</v>
      </c>
    </row>
    <row r="318" spans="1:10" ht="12.75" customHeight="1">
      <c r="A318" s="76"/>
      <c r="B318" s="76"/>
      <c r="C318" s="76"/>
      <c r="D318" s="76"/>
      <c r="E318" s="76"/>
      <c r="F318" s="66"/>
      <c r="G318" s="75"/>
      <c r="H318" s="13" t="s">
        <v>11</v>
      </c>
      <c r="I318" s="13" t="s">
        <v>12</v>
      </c>
      <c r="J318" s="13" t="s">
        <v>13</v>
      </c>
    </row>
    <row r="319" spans="1:10" ht="12.75" customHeight="1">
      <c r="A319" s="76"/>
      <c r="B319" s="76"/>
      <c r="C319" s="76"/>
      <c r="D319" s="76"/>
      <c r="E319" s="76"/>
      <c r="F319" s="66"/>
      <c r="G319" s="75"/>
      <c r="H319" s="19">
        <f>$G$317*50/100</f>
        <v>15000</v>
      </c>
      <c r="I319" s="19">
        <f>$G$317*48.36037153965/100</f>
        <v>14508.111461895</v>
      </c>
      <c r="J319" s="19">
        <f>$G$317*1.63962846035/100</f>
        <v>491.88853810499995</v>
      </c>
    </row>
    <row r="320" spans="1:10" ht="12.75" customHeight="1">
      <c r="A320" s="76"/>
      <c r="B320" s="76"/>
      <c r="C320" s="76"/>
      <c r="D320" s="76"/>
      <c r="E320" s="76"/>
      <c r="F320" s="68" t="s">
        <v>16</v>
      </c>
      <c r="G320" s="75"/>
      <c r="H320" s="7" t="s">
        <v>9</v>
      </c>
      <c r="I320" s="7" t="s">
        <v>9</v>
      </c>
      <c r="J320" s="7" t="s">
        <v>9</v>
      </c>
    </row>
    <row r="321" spans="1:10" ht="12.75" customHeight="1">
      <c r="A321" s="76"/>
      <c r="B321" s="76"/>
      <c r="C321" s="76"/>
      <c r="D321" s="76"/>
      <c r="E321" s="76"/>
      <c r="F321" s="68"/>
      <c r="G321" s="75"/>
      <c r="H321" s="13" t="s">
        <v>10</v>
      </c>
      <c r="I321" s="13" t="s">
        <v>10</v>
      </c>
      <c r="J321" s="13" t="s">
        <v>10</v>
      </c>
    </row>
    <row r="322" spans="1:10" ht="12.75" customHeight="1">
      <c r="A322" s="76"/>
      <c r="B322" s="76"/>
      <c r="C322" s="76"/>
      <c r="D322" s="76"/>
      <c r="E322" s="76"/>
      <c r="F322" s="68"/>
      <c r="G322" s="70" t="s">
        <v>103</v>
      </c>
      <c r="H322" s="13" t="s">
        <v>0</v>
      </c>
      <c r="I322" s="13" t="s">
        <v>0</v>
      </c>
      <c r="J322" s="13" t="s">
        <v>0</v>
      </c>
    </row>
    <row r="323" spans="1:10" ht="12.75" customHeight="1" thickBot="1">
      <c r="A323" s="76"/>
      <c r="B323" s="76"/>
      <c r="C323" s="76"/>
      <c r="D323" s="76"/>
      <c r="E323" s="76"/>
      <c r="F323" s="69"/>
      <c r="G323" s="71"/>
      <c r="H323" s="45" t="s">
        <v>19</v>
      </c>
      <c r="I323" s="45" t="s">
        <v>19</v>
      </c>
      <c r="J323" s="45" t="s">
        <v>19</v>
      </c>
    </row>
    <row r="324" spans="1:10" ht="12.75" customHeight="1">
      <c r="A324" s="96">
        <v>6</v>
      </c>
      <c r="B324" s="96" t="s">
        <v>102</v>
      </c>
      <c r="C324" s="96" t="s">
        <v>122</v>
      </c>
      <c r="D324" s="96" t="s">
        <v>123</v>
      </c>
      <c r="E324" s="96" t="s">
        <v>124</v>
      </c>
      <c r="F324" s="72">
        <v>605399</v>
      </c>
      <c r="G324" s="73">
        <v>5200</v>
      </c>
      <c r="H324" s="46" t="s">
        <v>64</v>
      </c>
      <c r="I324" s="46" t="s">
        <v>64</v>
      </c>
      <c r="J324" s="46" t="s">
        <v>64</v>
      </c>
    </row>
    <row r="325" spans="1:10" ht="12.75" customHeight="1">
      <c r="A325" s="63"/>
      <c r="B325" s="63"/>
      <c r="C325" s="63"/>
      <c r="D325" s="63"/>
      <c r="E325" s="63"/>
      <c r="F325" s="66"/>
      <c r="G325" s="67"/>
      <c r="H325" s="13" t="s">
        <v>11</v>
      </c>
      <c r="I325" s="14" t="s">
        <v>12</v>
      </c>
      <c r="J325" s="14" t="s">
        <v>13</v>
      </c>
    </row>
    <row r="326" spans="1:10" ht="12.75" customHeight="1">
      <c r="A326" s="63"/>
      <c r="B326" s="63"/>
      <c r="C326" s="63"/>
      <c r="D326" s="63"/>
      <c r="E326" s="63"/>
      <c r="F326" s="66"/>
      <c r="G326" s="67"/>
      <c r="H326" s="19">
        <f>$G$324*50/100</f>
        <v>2600</v>
      </c>
      <c r="I326" s="19">
        <f>$G$324*48.36037153965/100</f>
        <v>2514.7393200618</v>
      </c>
      <c r="J326" s="19">
        <f>$G$324*1.63962846035/100</f>
        <v>85.26067993819998</v>
      </c>
    </row>
    <row r="327" spans="1:10" ht="12.75" customHeight="1">
      <c r="A327" s="63"/>
      <c r="B327" s="63"/>
      <c r="C327" s="63"/>
      <c r="D327" s="63"/>
      <c r="E327" s="63"/>
      <c r="F327" s="68" t="s">
        <v>16</v>
      </c>
      <c r="G327" s="67"/>
      <c r="H327" s="7" t="s">
        <v>9</v>
      </c>
      <c r="I327" s="16" t="s">
        <v>9</v>
      </c>
      <c r="J327" s="16" t="s">
        <v>9</v>
      </c>
    </row>
    <row r="328" spans="1:10" ht="12.75" customHeight="1">
      <c r="A328" s="63"/>
      <c r="B328" s="63"/>
      <c r="C328" s="63"/>
      <c r="D328" s="63"/>
      <c r="E328" s="63"/>
      <c r="F328" s="68"/>
      <c r="G328" s="67"/>
      <c r="H328" s="13" t="s">
        <v>10</v>
      </c>
      <c r="I328" s="14" t="s">
        <v>10</v>
      </c>
      <c r="J328" s="14" t="s">
        <v>10</v>
      </c>
    </row>
    <row r="329" spans="1:10" ht="12.75" customHeight="1">
      <c r="A329" s="63"/>
      <c r="B329" s="63"/>
      <c r="C329" s="63"/>
      <c r="D329" s="63"/>
      <c r="E329" s="63"/>
      <c r="F329" s="68"/>
      <c r="G329" s="70" t="s">
        <v>103</v>
      </c>
      <c r="H329" s="13" t="s">
        <v>0</v>
      </c>
      <c r="I329" s="14" t="s">
        <v>0</v>
      </c>
      <c r="J329" s="14" t="s">
        <v>0</v>
      </c>
    </row>
    <row r="330" spans="1:10" ht="12.75" customHeight="1" thickBot="1">
      <c r="A330" s="63"/>
      <c r="B330" s="63"/>
      <c r="C330" s="63"/>
      <c r="D330" s="63"/>
      <c r="E330" s="63"/>
      <c r="F330" s="69"/>
      <c r="G330" s="71"/>
      <c r="H330" s="45" t="s">
        <v>19</v>
      </c>
      <c r="I330" s="45" t="s">
        <v>19</v>
      </c>
      <c r="J330" s="45" t="s">
        <v>19</v>
      </c>
    </row>
    <row r="331" spans="1:10" ht="12.75" customHeight="1">
      <c r="A331" s="63"/>
      <c r="B331" s="63"/>
      <c r="C331" s="63"/>
      <c r="D331" s="63"/>
      <c r="E331" s="63"/>
      <c r="F331" s="66">
        <v>605400</v>
      </c>
      <c r="G331" s="67">
        <v>24800</v>
      </c>
      <c r="H331" s="46" t="s">
        <v>64</v>
      </c>
      <c r="I331" s="46" t="s">
        <v>64</v>
      </c>
      <c r="J331" s="46" t="s">
        <v>64</v>
      </c>
    </row>
    <row r="332" spans="1:10" ht="12.75" customHeight="1">
      <c r="A332" s="63"/>
      <c r="B332" s="63"/>
      <c r="C332" s="63"/>
      <c r="D332" s="63"/>
      <c r="E332" s="63"/>
      <c r="F332" s="66"/>
      <c r="G332" s="67"/>
      <c r="H332" s="13" t="s">
        <v>11</v>
      </c>
      <c r="I332" s="14" t="s">
        <v>12</v>
      </c>
      <c r="J332" s="14" t="s">
        <v>13</v>
      </c>
    </row>
    <row r="333" spans="1:10" ht="12.75" customHeight="1">
      <c r="A333" s="63"/>
      <c r="B333" s="63"/>
      <c r="C333" s="63"/>
      <c r="D333" s="63"/>
      <c r="E333" s="63"/>
      <c r="F333" s="66"/>
      <c r="G333" s="67"/>
      <c r="H333" s="19">
        <f>$G$331*50/100</f>
        <v>12400</v>
      </c>
      <c r="I333" s="19">
        <f>$G$331*48.36037153965/100</f>
        <v>11993.372141833199</v>
      </c>
      <c r="J333" s="19">
        <f>$G$331*1.63962846035/100</f>
        <v>406.6278581668</v>
      </c>
    </row>
    <row r="334" spans="1:10" ht="12.75" customHeight="1">
      <c r="A334" s="63"/>
      <c r="B334" s="63"/>
      <c r="C334" s="63"/>
      <c r="D334" s="63"/>
      <c r="E334" s="63"/>
      <c r="F334" s="68" t="s">
        <v>16</v>
      </c>
      <c r="G334" s="67"/>
      <c r="H334" s="7" t="s">
        <v>9</v>
      </c>
      <c r="I334" s="16" t="s">
        <v>9</v>
      </c>
      <c r="J334" s="16" t="s">
        <v>9</v>
      </c>
    </row>
    <row r="335" spans="1:10" ht="12.75" customHeight="1">
      <c r="A335" s="63"/>
      <c r="B335" s="63"/>
      <c r="C335" s="63"/>
      <c r="D335" s="63"/>
      <c r="E335" s="63"/>
      <c r="F335" s="68"/>
      <c r="G335" s="67"/>
      <c r="H335" s="13" t="s">
        <v>10</v>
      </c>
      <c r="I335" s="14" t="s">
        <v>10</v>
      </c>
      <c r="J335" s="14" t="s">
        <v>10</v>
      </c>
    </row>
    <row r="336" spans="1:10" ht="12.75" customHeight="1">
      <c r="A336" s="63"/>
      <c r="B336" s="63"/>
      <c r="C336" s="63"/>
      <c r="D336" s="63"/>
      <c r="E336" s="63"/>
      <c r="F336" s="68"/>
      <c r="G336" s="70" t="s">
        <v>103</v>
      </c>
      <c r="H336" s="13" t="s">
        <v>0</v>
      </c>
      <c r="I336" s="14" t="s">
        <v>0</v>
      </c>
      <c r="J336" s="14" t="s">
        <v>0</v>
      </c>
    </row>
    <row r="337" spans="1:10" ht="12.75" customHeight="1" thickBot="1">
      <c r="A337" s="64"/>
      <c r="B337" s="64"/>
      <c r="C337" s="64"/>
      <c r="D337" s="64"/>
      <c r="E337" s="64"/>
      <c r="F337" s="69"/>
      <c r="G337" s="71"/>
      <c r="H337" s="45" t="s">
        <v>19</v>
      </c>
      <c r="I337" s="45" t="s">
        <v>19</v>
      </c>
      <c r="J337" s="45" t="s">
        <v>19</v>
      </c>
    </row>
    <row r="338" spans="1:10" ht="12" customHeight="1">
      <c r="A338" s="96">
        <v>7</v>
      </c>
      <c r="B338" s="96" t="s">
        <v>102</v>
      </c>
      <c r="C338" s="96" t="s">
        <v>125</v>
      </c>
      <c r="D338" s="96" t="s">
        <v>123</v>
      </c>
      <c r="E338" s="96" t="s">
        <v>126</v>
      </c>
      <c r="F338" s="72">
        <v>605401</v>
      </c>
      <c r="G338" s="74">
        <v>5030</v>
      </c>
      <c r="H338" s="46" t="s">
        <v>64</v>
      </c>
      <c r="I338" s="46" t="s">
        <v>64</v>
      </c>
      <c r="J338" s="46" t="s">
        <v>64</v>
      </c>
    </row>
    <row r="339" spans="1:10" ht="12" customHeight="1">
      <c r="A339" s="63"/>
      <c r="B339" s="63"/>
      <c r="C339" s="63"/>
      <c r="D339" s="63"/>
      <c r="E339" s="63"/>
      <c r="F339" s="66"/>
      <c r="G339" s="75"/>
      <c r="H339" s="13" t="s">
        <v>11</v>
      </c>
      <c r="I339" s="13" t="s">
        <v>12</v>
      </c>
      <c r="J339" s="13" t="s">
        <v>13</v>
      </c>
    </row>
    <row r="340" spans="1:10" ht="12" customHeight="1">
      <c r="A340" s="63"/>
      <c r="B340" s="63"/>
      <c r="C340" s="63"/>
      <c r="D340" s="63"/>
      <c r="E340" s="63"/>
      <c r="F340" s="66"/>
      <c r="G340" s="75"/>
      <c r="H340" s="19">
        <f>$G$338*50/100</f>
        <v>2515</v>
      </c>
      <c r="I340" s="19">
        <f>$G$338*48.36037153965/100</f>
        <v>2432.526688444395</v>
      </c>
      <c r="J340" s="19">
        <f>$G$338*1.63962846035/100</f>
        <v>82.473311555605</v>
      </c>
    </row>
    <row r="341" spans="1:10" ht="12" customHeight="1">
      <c r="A341" s="63"/>
      <c r="B341" s="63"/>
      <c r="C341" s="63"/>
      <c r="D341" s="63"/>
      <c r="E341" s="63"/>
      <c r="F341" s="68" t="s">
        <v>16</v>
      </c>
      <c r="G341" s="75"/>
      <c r="H341" s="7" t="s">
        <v>9</v>
      </c>
      <c r="I341" s="7" t="s">
        <v>9</v>
      </c>
      <c r="J341" s="7" t="s">
        <v>9</v>
      </c>
    </row>
    <row r="342" spans="1:10" ht="12" customHeight="1">
      <c r="A342" s="63"/>
      <c r="B342" s="63"/>
      <c r="C342" s="63"/>
      <c r="D342" s="63"/>
      <c r="E342" s="63"/>
      <c r="F342" s="68"/>
      <c r="G342" s="75"/>
      <c r="H342" s="13" t="s">
        <v>10</v>
      </c>
      <c r="I342" s="13" t="s">
        <v>10</v>
      </c>
      <c r="J342" s="13" t="s">
        <v>10</v>
      </c>
    </row>
    <row r="343" spans="1:10" ht="12" customHeight="1">
      <c r="A343" s="63"/>
      <c r="B343" s="63"/>
      <c r="C343" s="63"/>
      <c r="D343" s="63"/>
      <c r="E343" s="63"/>
      <c r="F343" s="68"/>
      <c r="G343" s="70" t="s">
        <v>103</v>
      </c>
      <c r="H343" s="13" t="s">
        <v>0</v>
      </c>
      <c r="I343" s="13" t="s">
        <v>0</v>
      </c>
      <c r="J343" s="13" t="s">
        <v>0</v>
      </c>
    </row>
    <row r="344" spans="1:10" ht="12" customHeight="1" thickBot="1">
      <c r="A344" s="63"/>
      <c r="B344" s="63"/>
      <c r="C344" s="63"/>
      <c r="D344" s="63"/>
      <c r="E344" s="63"/>
      <c r="F344" s="69"/>
      <c r="G344" s="71"/>
      <c r="H344" s="45" t="s">
        <v>19</v>
      </c>
      <c r="I344" s="45" t="s">
        <v>19</v>
      </c>
      <c r="J344" s="45" t="s">
        <v>19</v>
      </c>
    </row>
    <row r="345" spans="1:10" ht="12" customHeight="1">
      <c r="A345" s="63"/>
      <c r="B345" s="63"/>
      <c r="C345" s="63"/>
      <c r="D345" s="63"/>
      <c r="E345" s="63"/>
      <c r="F345" s="72">
        <v>605402</v>
      </c>
      <c r="G345" s="73">
        <v>15180</v>
      </c>
      <c r="H345" s="46" t="s">
        <v>64</v>
      </c>
      <c r="I345" s="46" t="s">
        <v>64</v>
      </c>
      <c r="J345" s="46" t="s">
        <v>64</v>
      </c>
    </row>
    <row r="346" spans="1:10" ht="12" customHeight="1">
      <c r="A346" s="63"/>
      <c r="B346" s="63"/>
      <c r="C346" s="63"/>
      <c r="D346" s="63"/>
      <c r="E346" s="63"/>
      <c r="F346" s="66"/>
      <c r="G346" s="67"/>
      <c r="H346" s="13" t="s">
        <v>11</v>
      </c>
      <c r="I346" s="14" t="s">
        <v>12</v>
      </c>
      <c r="J346" s="14" t="s">
        <v>13</v>
      </c>
    </row>
    <row r="347" spans="1:10" ht="12" customHeight="1">
      <c r="A347" s="63"/>
      <c r="B347" s="63"/>
      <c r="C347" s="63"/>
      <c r="D347" s="63"/>
      <c r="E347" s="63"/>
      <c r="F347" s="66"/>
      <c r="G347" s="67"/>
      <c r="H347" s="19">
        <f>$G$345*50/100</f>
        <v>7590</v>
      </c>
      <c r="I347" s="19">
        <f>$G$345*48.36037153965/100</f>
        <v>7341.104399718869</v>
      </c>
      <c r="J347" s="19">
        <f>$G$345*1.63962846035/100</f>
        <v>248.89560028113</v>
      </c>
    </row>
    <row r="348" spans="1:10" ht="12" customHeight="1">
      <c r="A348" s="63"/>
      <c r="B348" s="63"/>
      <c r="C348" s="63"/>
      <c r="D348" s="63"/>
      <c r="E348" s="63"/>
      <c r="F348" s="68" t="s">
        <v>16</v>
      </c>
      <c r="G348" s="67"/>
      <c r="H348" s="7" t="s">
        <v>9</v>
      </c>
      <c r="I348" s="16" t="s">
        <v>9</v>
      </c>
      <c r="J348" s="16" t="s">
        <v>9</v>
      </c>
    </row>
    <row r="349" spans="1:10" ht="12" customHeight="1">
      <c r="A349" s="63"/>
      <c r="B349" s="63"/>
      <c r="C349" s="63"/>
      <c r="D349" s="63"/>
      <c r="E349" s="63"/>
      <c r="F349" s="68"/>
      <c r="G349" s="67"/>
      <c r="H349" s="13" t="s">
        <v>10</v>
      </c>
      <c r="I349" s="14" t="s">
        <v>10</v>
      </c>
      <c r="J349" s="14" t="s">
        <v>10</v>
      </c>
    </row>
    <row r="350" spans="1:10" ht="12" customHeight="1">
      <c r="A350" s="63"/>
      <c r="B350" s="63"/>
      <c r="C350" s="63"/>
      <c r="D350" s="63"/>
      <c r="E350" s="63"/>
      <c r="F350" s="68"/>
      <c r="G350" s="70" t="s">
        <v>103</v>
      </c>
      <c r="H350" s="13" t="s">
        <v>0</v>
      </c>
      <c r="I350" s="14" t="s">
        <v>0</v>
      </c>
      <c r="J350" s="14" t="s">
        <v>0</v>
      </c>
    </row>
    <row r="351" spans="1:10" ht="12" customHeight="1" thickBot="1">
      <c r="A351" s="63"/>
      <c r="B351" s="63"/>
      <c r="C351" s="63"/>
      <c r="D351" s="63"/>
      <c r="E351" s="63"/>
      <c r="F351" s="69"/>
      <c r="G351" s="71"/>
      <c r="H351" s="45" t="s">
        <v>19</v>
      </c>
      <c r="I351" s="45" t="s">
        <v>19</v>
      </c>
      <c r="J351" s="45" t="s">
        <v>19</v>
      </c>
    </row>
    <row r="352" spans="1:10" ht="12" customHeight="1">
      <c r="A352" s="63"/>
      <c r="B352" s="63"/>
      <c r="C352" s="63"/>
      <c r="D352" s="63"/>
      <c r="E352" s="63"/>
      <c r="F352" s="66">
        <v>605403</v>
      </c>
      <c r="G352" s="67">
        <v>9790</v>
      </c>
      <c r="H352" s="46" t="s">
        <v>64</v>
      </c>
      <c r="I352" s="46" t="s">
        <v>64</v>
      </c>
      <c r="J352" s="46" t="s">
        <v>64</v>
      </c>
    </row>
    <row r="353" spans="1:10" ht="12" customHeight="1">
      <c r="A353" s="63"/>
      <c r="B353" s="63"/>
      <c r="C353" s="63"/>
      <c r="D353" s="63"/>
      <c r="E353" s="63"/>
      <c r="F353" s="66"/>
      <c r="G353" s="67"/>
      <c r="H353" s="13" t="s">
        <v>11</v>
      </c>
      <c r="I353" s="14" t="s">
        <v>12</v>
      </c>
      <c r="J353" s="14" t="s">
        <v>13</v>
      </c>
    </row>
    <row r="354" spans="1:10" ht="12" customHeight="1">
      <c r="A354" s="63"/>
      <c r="B354" s="63"/>
      <c r="C354" s="63"/>
      <c r="D354" s="63"/>
      <c r="E354" s="63"/>
      <c r="F354" s="66"/>
      <c r="G354" s="67"/>
      <c r="H354" s="19">
        <f>$G$352*50/100</f>
        <v>4895</v>
      </c>
      <c r="I354" s="19">
        <f>$G$352*48.36037153965/100</f>
        <v>4734.480373731734</v>
      </c>
      <c r="J354" s="19">
        <f>$G$352*1.63962846035/100</f>
        <v>160.519626268265</v>
      </c>
    </row>
    <row r="355" spans="1:10" ht="12" customHeight="1">
      <c r="A355" s="63"/>
      <c r="B355" s="63"/>
      <c r="C355" s="63"/>
      <c r="D355" s="63"/>
      <c r="E355" s="63"/>
      <c r="F355" s="68" t="s">
        <v>16</v>
      </c>
      <c r="G355" s="67"/>
      <c r="H355" s="7" t="s">
        <v>9</v>
      </c>
      <c r="I355" s="16" t="s">
        <v>9</v>
      </c>
      <c r="J355" s="16" t="s">
        <v>9</v>
      </c>
    </row>
    <row r="356" spans="1:10" ht="12" customHeight="1">
      <c r="A356" s="63"/>
      <c r="B356" s="63"/>
      <c r="C356" s="63"/>
      <c r="D356" s="63"/>
      <c r="E356" s="63"/>
      <c r="F356" s="68"/>
      <c r="G356" s="67"/>
      <c r="H356" s="13" t="s">
        <v>10</v>
      </c>
      <c r="I356" s="14" t="s">
        <v>10</v>
      </c>
      <c r="J356" s="14" t="s">
        <v>10</v>
      </c>
    </row>
    <row r="357" spans="1:10" ht="12" customHeight="1">
      <c r="A357" s="63"/>
      <c r="B357" s="63"/>
      <c r="C357" s="63"/>
      <c r="D357" s="63"/>
      <c r="E357" s="63"/>
      <c r="F357" s="68"/>
      <c r="G357" s="70" t="s">
        <v>103</v>
      </c>
      <c r="H357" s="13" t="s">
        <v>0</v>
      </c>
      <c r="I357" s="14" t="s">
        <v>0</v>
      </c>
      <c r="J357" s="14" t="s">
        <v>0</v>
      </c>
    </row>
    <row r="358" spans="1:10" ht="12" customHeight="1" thickBot="1">
      <c r="A358" s="64"/>
      <c r="B358" s="64"/>
      <c r="C358" s="64"/>
      <c r="D358" s="64"/>
      <c r="E358" s="64"/>
      <c r="F358" s="69"/>
      <c r="G358" s="71"/>
      <c r="H358" s="45" t="s">
        <v>19</v>
      </c>
      <c r="I358" s="45" t="s">
        <v>19</v>
      </c>
      <c r="J358" s="45" t="s">
        <v>19</v>
      </c>
    </row>
    <row r="359" spans="1:10" ht="12.75" customHeight="1">
      <c r="A359" s="34"/>
      <c r="B359" s="34"/>
      <c r="C359" s="34"/>
      <c r="D359" s="34"/>
      <c r="E359" s="34"/>
      <c r="F359" s="24"/>
      <c r="G359" s="40"/>
      <c r="H359" s="15"/>
      <c r="I359" s="15"/>
      <c r="J359" s="15"/>
    </row>
    <row r="360" spans="1:10" ht="15.75" customHeight="1">
      <c r="A360" s="97" t="s">
        <v>129</v>
      </c>
      <c r="B360" s="97"/>
      <c r="C360" s="97"/>
      <c r="D360" s="97"/>
      <c r="E360" s="97"/>
      <c r="F360" s="97"/>
      <c r="G360" s="97"/>
      <c r="H360" s="97"/>
      <c r="I360" s="97"/>
      <c r="J360" s="97"/>
    </row>
    <row r="361" spans="1:10" ht="12.75" customHeight="1">
      <c r="A361" s="34"/>
      <c r="B361" s="34"/>
      <c r="C361" s="34"/>
      <c r="D361" s="34"/>
      <c r="E361" s="34"/>
      <c r="F361" s="24"/>
      <c r="G361" s="35"/>
      <c r="H361" s="15"/>
      <c r="I361" s="15"/>
      <c r="J361" s="15"/>
    </row>
    <row r="362" spans="1:10" ht="12.75" customHeight="1">
      <c r="A362" s="34"/>
      <c r="B362" s="34"/>
      <c r="C362" s="34"/>
      <c r="D362" s="34"/>
      <c r="E362" s="34"/>
      <c r="F362" s="24"/>
      <c r="G362" s="35"/>
      <c r="H362" s="15"/>
      <c r="I362" s="15"/>
      <c r="J362" s="15"/>
    </row>
    <row r="363" ht="12.75">
      <c r="D363" s="57"/>
    </row>
    <row r="364" spans="4:10" ht="24" customHeight="1">
      <c r="D364" s="57"/>
      <c r="E364" s="41" t="s">
        <v>64</v>
      </c>
      <c r="F364" s="101" t="s">
        <v>18</v>
      </c>
      <c r="G364" s="102"/>
      <c r="H364" s="43" t="s">
        <v>11</v>
      </c>
      <c r="I364" s="43" t="s">
        <v>12</v>
      </c>
      <c r="J364" s="43" t="s">
        <v>13</v>
      </c>
    </row>
    <row r="365" spans="4:10" ht="12.75" customHeight="1">
      <c r="D365" s="58"/>
      <c r="E365" s="42" t="s">
        <v>130</v>
      </c>
      <c r="F365" s="65">
        <f>H365+I365+J365</f>
        <v>396386.72</v>
      </c>
      <c r="G365" s="62"/>
      <c r="H365" s="44">
        <f>H14+H21+H28+H39+H46+H53+H60+H67+H78+H85+H92+H99+H106+H185</f>
        <v>198193.36</v>
      </c>
      <c r="I365" s="44">
        <f>I14+I21+I28+I39+I46+I53+I60+I67+I78+I85+I92+I99+I106+I185</f>
        <v>191694.0905258321</v>
      </c>
      <c r="J365" s="44">
        <f>J14+J21+J28+J39+J46+J53+J60+J67+J78+J85+J92+J99+J106+J185</f>
        <v>6499.269474167865</v>
      </c>
    </row>
    <row r="366" spans="4:10" ht="12.75" customHeight="1">
      <c r="D366" s="58"/>
      <c r="E366" s="42" t="s">
        <v>131</v>
      </c>
      <c r="F366" s="65">
        <f>H366+I366+J366</f>
        <v>417259.99999999994</v>
      </c>
      <c r="G366" s="62"/>
      <c r="H366" s="44">
        <f>H118+H125+H132+H139+H146+H157+H164+H171+H178</f>
        <v>208630</v>
      </c>
      <c r="I366" s="44">
        <f>I118+I125+I132+I139+I146+I157+I164+I171+I178</f>
        <v>201788.48628634354</v>
      </c>
      <c r="J366" s="44">
        <f>J118+J125+J132+J139+J146+J157+J164+J171+J178</f>
        <v>6841.51371365641</v>
      </c>
    </row>
    <row r="367" spans="4:11" ht="12" customHeight="1">
      <c r="D367" s="59"/>
      <c r="E367" s="42" t="s">
        <v>132</v>
      </c>
      <c r="F367" s="127">
        <f>J367+I367+H367</f>
        <v>240000</v>
      </c>
      <c r="G367" s="128"/>
      <c r="H367" s="44">
        <f>H354+H347+H340+H333+H326+H319+H308+H301+H294+H287+H280+H273+H262+H255+H248+H241+H230+H223+H216+H209+H202+H192</f>
        <v>120000</v>
      </c>
      <c r="I367" s="44">
        <f>I354+I347+I340+I333+I326+I319+I308+I301+I294+I287+I280+I273+I262+I255+I248+I241+I230+I223+I216+I209+I202+I192</f>
        <v>116064.89169515998</v>
      </c>
      <c r="J367" s="44">
        <f>J354+J347+J340+J333+J326+J319+J308+J301+J294+J287+J280+J273+J262+J255+J248+J241+J230+J223+J216+J209+J202+J192</f>
        <v>3935.108304839999</v>
      </c>
      <c r="K367" s="26"/>
    </row>
    <row r="368" ht="12.75">
      <c r="D368" s="57"/>
    </row>
    <row r="369" spans="4:7" ht="12.75">
      <c r="D369" s="57"/>
      <c r="G369" s="36"/>
    </row>
    <row r="370" ht="12.75">
      <c r="G370" s="36"/>
    </row>
    <row r="371" ht="12.75">
      <c r="G371" s="36"/>
    </row>
    <row r="372" ht="12.75">
      <c r="G372" s="36"/>
    </row>
    <row r="373" ht="12.75">
      <c r="G373" s="60"/>
    </row>
    <row r="374" ht="12.75">
      <c r="G374" s="36"/>
    </row>
    <row r="375" ht="12.75">
      <c r="G375" s="36"/>
    </row>
    <row r="376" ht="12.75">
      <c r="G376" s="36"/>
    </row>
    <row r="377" ht="12.75">
      <c r="G377" s="61"/>
    </row>
  </sheetData>
  <mergeCells count="363">
    <mergeCell ref="F147:F150"/>
    <mergeCell ref="G149:G150"/>
    <mergeCell ref="A324:A337"/>
    <mergeCell ref="B324:B337"/>
    <mergeCell ref="C324:C337"/>
    <mergeCell ref="D324:D337"/>
    <mergeCell ref="E324:E337"/>
    <mergeCell ref="F158:F161"/>
    <mergeCell ref="G160:G161"/>
    <mergeCell ref="G155:G159"/>
    <mergeCell ref="G137:G141"/>
    <mergeCell ref="F140:F143"/>
    <mergeCell ref="G142:G143"/>
    <mergeCell ref="A144:A150"/>
    <mergeCell ref="B144:B150"/>
    <mergeCell ref="C144:C150"/>
    <mergeCell ref="D144:D150"/>
    <mergeCell ref="E144:E150"/>
    <mergeCell ref="F144:F146"/>
    <mergeCell ref="G144:G148"/>
    <mergeCell ref="A137:A143"/>
    <mergeCell ref="B137:B143"/>
    <mergeCell ref="C137:C143"/>
    <mergeCell ref="D137:D143"/>
    <mergeCell ref="A104:A110"/>
    <mergeCell ref="B104:B110"/>
    <mergeCell ref="C104:C110"/>
    <mergeCell ref="D104:D110"/>
    <mergeCell ref="E104:E110"/>
    <mergeCell ref="F104:F106"/>
    <mergeCell ref="G104:G108"/>
    <mergeCell ref="F107:F110"/>
    <mergeCell ref="G109:G110"/>
    <mergeCell ref="E97:E103"/>
    <mergeCell ref="F97:F99"/>
    <mergeCell ref="G97:G101"/>
    <mergeCell ref="F100:F103"/>
    <mergeCell ref="G102:G103"/>
    <mergeCell ref="A97:A103"/>
    <mergeCell ref="B97:B103"/>
    <mergeCell ref="C97:C103"/>
    <mergeCell ref="D97:D103"/>
    <mergeCell ref="E90:E96"/>
    <mergeCell ref="F90:F92"/>
    <mergeCell ref="G90:G94"/>
    <mergeCell ref="F93:F96"/>
    <mergeCell ref="G95:G96"/>
    <mergeCell ref="A90:A96"/>
    <mergeCell ref="B90:B96"/>
    <mergeCell ref="C90:C96"/>
    <mergeCell ref="D90:D96"/>
    <mergeCell ref="E83:E89"/>
    <mergeCell ref="F83:F85"/>
    <mergeCell ref="G83:G87"/>
    <mergeCell ref="F86:F89"/>
    <mergeCell ref="G88:G89"/>
    <mergeCell ref="A83:A89"/>
    <mergeCell ref="B83:B89"/>
    <mergeCell ref="C83:C89"/>
    <mergeCell ref="D83:D89"/>
    <mergeCell ref="E76:E82"/>
    <mergeCell ref="F76:F78"/>
    <mergeCell ref="G76:G80"/>
    <mergeCell ref="F79:F82"/>
    <mergeCell ref="G81:G82"/>
    <mergeCell ref="A76:A82"/>
    <mergeCell ref="B76:B82"/>
    <mergeCell ref="C76:C82"/>
    <mergeCell ref="D76:D82"/>
    <mergeCell ref="E65:E71"/>
    <mergeCell ref="F65:F67"/>
    <mergeCell ref="G65:G69"/>
    <mergeCell ref="F68:F71"/>
    <mergeCell ref="G70:G71"/>
    <mergeCell ref="A65:A71"/>
    <mergeCell ref="B65:B71"/>
    <mergeCell ref="C65:C71"/>
    <mergeCell ref="D65:D71"/>
    <mergeCell ref="D58:D64"/>
    <mergeCell ref="E58:E64"/>
    <mergeCell ref="F58:F60"/>
    <mergeCell ref="G58:G62"/>
    <mergeCell ref="F61:F64"/>
    <mergeCell ref="G63:G64"/>
    <mergeCell ref="C19:C25"/>
    <mergeCell ref="B19:B25"/>
    <mergeCell ref="A19:A25"/>
    <mergeCell ref="A58:A64"/>
    <mergeCell ref="B58:B64"/>
    <mergeCell ref="C58:C64"/>
    <mergeCell ref="A51:A57"/>
    <mergeCell ref="B51:B57"/>
    <mergeCell ref="C51:C57"/>
    <mergeCell ref="A26:A32"/>
    <mergeCell ref="D12:D18"/>
    <mergeCell ref="E12:E18"/>
    <mergeCell ref="E19:E25"/>
    <mergeCell ref="D19:D25"/>
    <mergeCell ref="G121:G122"/>
    <mergeCell ref="G258:G259"/>
    <mergeCell ref="A151:J151"/>
    <mergeCell ref="G285:G289"/>
    <mergeCell ref="F260:F262"/>
    <mergeCell ref="F271:F273"/>
    <mergeCell ref="G271:G275"/>
    <mergeCell ref="F274:F277"/>
    <mergeCell ref="G276:G277"/>
    <mergeCell ref="A130:A136"/>
    <mergeCell ref="F137:F139"/>
    <mergeCell ref="B123:B129"/>
    <mergeCell ref="C123:C129"/>
    <mergeCell ref="G128:G129"/>
    <mergeCell ref="E130:E136"/>
    <mergeCell ref="F130:F132"/>
    <mergeCell ref="G130:G134"/>
    <mergeCell ref="F133:F136"/>
    <mergeCell ref="G135:G136"/>
    <mergeCell ref="B130:B136"/>
    <mergeCell ref="F51:F53"/>
    <mergeCell ref="G51:G55"/>
    <mergeCell ref="F54:F57"/>
    <mergeCell ref="G56:G57"/>
    <mergeCell ref="F155:F157"/>
    <mergeCell ref="A113:J113"/>
    <mergeCell ref="G31:G32"/>
    <mergeCell ref="G12:G16"/>
    <mergeCell ref="G42:G43"/>
    <mergeCell ref="A34:J34"/>
    <mergeCell ref="A37:A43"/>
    <mergeCell ref="B37:B43"/>
    <mergeCell ref="C37:C43"/>
    <mergeCell ref="A12:A18"/>
    <mergeCell ref="B12:B18"/>
    <mergeCell ref="C12:C18"/>
    <mergeCell ref="F281:F284"/>
    <mergeCell ref="G200:G204"/>
    <mergeCell ref="G205:G206"/>
    <mergeCell ref="G176:G180"/>
    <mergeCell ref="G181:G182"/>
    <mergeCell ref="F190:F192"/>
    <mergeCell ref="F193:F196"/>
    <mergeCell ref="G195:G196"/>
    <mergeCell ref="F221:F223"/>
    <mergeCell ref="F239:F241"/>
    <mergeCell ref="G186:G187"/>
    <mergeCell ref="F210:F213"/>
    <mergeCell ref="G212:G213"/>
    <mergeCell ref="F231:F234"/>
    <mergeCell ref="G233:G234"/>
    <mergeCell ref="F186:F189"/>
    <mergeCell ref="G188:G189"/>
    <mergeCell ref="G162:G166"/>
    <mergeCell ref="G167:G168"/>
    <mergeCell ref="G169:G173"/>
    <mergeCell ref="F169:F171"/>
    <mergeCell ref="F172:F175"/>
    <mergeCell ref="G174:G175"/>
    <mergeCell ref="F162:F164"/>
    <mergeCell ref="F165:F168"/>
    <mergeCell ref="F367:G367"/>
    <mergeCell ref="F366:G366"/>
    <mergeCell ref="A197:J197"/>
    <mergeCell ref="G290:G291"/>
    <mergeCell ref="C292:C312"/>
    <mergeCell ref="F285:F287"/>
    <mergeCell ref="F288:F291"/>
    <mergeCell ref="F278:F280"/>
    <mergeCell ref="F200:F202"/>
    <mergeCell ref="F203:F206"/>
    <mergeCell ref="A2:J5"/>
    <mergeCell ref="A10:J10"/>
    <mergeCell ref="A152:J152"/>
    <mergeCell ref="A8:J8"/>
    <mergeCell ref="A7:J7"/>
    <mergeCell ref="F37:F39"/>
    <mergeCell ref="F40:F43"/>
    <mergeCell ref="G17:G18"/>
    <mergeCell ref="A116:A122"/>
    <mergeCell ref="A123:A129"/>
    <mergeCell ref="A6:J6"/>
    <mergeCell ref="F15:F18"/>
    <mergeCell ref="B44:B50"/>
    <mergeCell ref="C44:C50"/>
    <mergeCell ref="G44:G48"/>
    <mergeCell ref="F47:F50"/>
    <mergeCell ref="G49:G50"/>
    <mergeCell ref="G37:G41"/>
    <mergeCell ref="G24:G25"/>
    <mergeCell ref="G26:G30"/>
    <mergeCell ref="B271:B291"/>
    <mergeCell ref="E271:E291"/>
    <mergeCell ref="A9:J9"/>
    <mergeCell ref="F26:F28"/>
    <mergeCell ref="F29:F32"/>
    <mergeCell ref="F19:F21"/>
    <mergeCell ref="F22:F25"/>
    <mergeCell ref="F12:F14"/>
    <mergeCell ref="E26:E32"/>
    <mergeCell ref="D26:D32"/>
    <mergeCell ref="F176:F178"/>
    <mergeCell ref="F179:F182"/>
    <mergeCell ref="G192:G193"/>
    <mergeCell ref="A239:A266"/>
    <mergeCell ref="A235:J235"/>
    <mergeCell ref="G221:G225"/>
    <mergeCell ref="F224:F227"/>
    <mergeCell ref="G226:G227"/>
    <mergeCell ref="F228:F230"/>
    <mergeCell ref="G228:G232"/>
    <mergeCell ref="G260:G264"/>
    <mergeCell ref="G265:G266"/>
    <mergeCell ref="D239:D266"/>
    <mergeCell ref="C239:C266"/>
    <mergeCell ref="F253:F255"/>
    <mergeCell ref="F256:F259"/>
    <mergeCell ref="E239:E266"/>
    <mergeCell ref="G253:G257"/>
    <mergeCell ref="B239:B266"/>
    <mergeCell ref="F263:F266"/>
    <mergeCell ref="B292:B312"/>
    <mergeCell ref="G239:G243"/>
    <mergeCell ref="F242:F245"/>
    <mergeCell ref="G244:G245"/>
    <mergeCell ref="G297:G298"/>
    <mergeCell ref="G292:G296"/>
    <mergeCell ref="G246:G250"/>
    <mergeCell ref="G251:G252"/>
    <mergeCell ref="F364:G364"/>
    <mergeCell ref="G306:G310"/>
    <mergeCell ref="F309:F312"/>
    <mergeCell ref="G311:G312"/>
    <mergeCell ref="F324:F326"/>
    <mergeCell ref="G324:G328"/>
    <mergeCell ref="F327:F330"/>
    <mergeCell ref="E292:E312"/>
    <mergeCell ref="F299:F301"/>
    <mergeCell ref="G278:G282"/>
    <mergeCell ref="G283:G284"/>
    <mergeCell ref="F295:F298"/>
    <mergeCell ref="C338:C358"/>
    <mergeCell ref="D338:D358"/>
    <mergeCell ref="E338:E358"/>
    <mergeCell ref="F365:G365"/>
    <mergeCell ref="A360:J360"/>
    <mergeCell ref="A338:A358"/>
    <mergeCell ref="B338:B358"/>
    <mergeCell ref="F338:F340"/>
    <mergeCell ref="G338:G342"/>
    <mergeCell ref="F341:F344"/>
    <mergeCell ref="E116:E122"/>
    <mergeCell ref="D116:D122"/>
    <mergeCell ref="C116:C122"/>
    <mergeCell ref="C271:C291"/>
    <mergeCell ref="D271:D291"/>
    <mergeCell ref="E155:E161"/>
    <mergeCell ref="E137:E143"/>
    <mergeCell ref="C130:C136"/>
    <mergeCell ref="D130:D136"/>
    <mergeCell ref="D155:D161"/>
    <mergeCell ref="A44:A50"/>
    <mergeCell ref="D51:D57"/>
    <mergeCell ref="D44:D50"/>
    <mergeCell ref="E44:E50"/>
    <mergeCell ref="E51:E57"/>
    <mergeCell ref="C26:C32"/>
    <mergeCell ref="B26:B32"/>
    <mergeCell ref="D37:D43"/>
    <mergeCell ref="E37:E43"/>
    <mergeCell ref="G19:G23"/>
    <mergeCell ref="F44:F46"/>
    <mergeCell ref="E123:E129"/>
    <mergeCell ref="F116:F118"/>
    <mergeCell ref="F119:F122"/>
    <mergeCell ref="F123:F125"/>
    <mergeCell ref="F126:F129"/>
    <mergeCell ref="A73:J73"/>
    <mergeCell ref="B116:B122"/>
    <mergeCell ref="A114:J114"/>
    <mergeCell ref="G116:G120"/>
    <mergeCell ref="G123:G127"/>
    <mergeCell ref="D123:D129"/>
    <mergeCell ref="A237:J237"/>
    <mergeCell ref="F214:F216"/>
    <mergeCell ref="G214:G218"/>
    <mergeCell ref="F217:F220"/>
    <mergeCell ref="G219:G220"/>
    <mergeCell ref="F207:F209"/>
    <mergeCell ref="G207:G211"/>
    <mergeCell ref="C155:C161"/>
    <mergeCell ref="B155:B161"/>
    <mergeCell ref="A155:A161"/>
    <mergeCell ref="A162:A168"/>
    <mergeCell ref="A169:A175"/>
    <mergeCell ref="E162:E168"/>
    <mergeCell ref="D162:D168"/>
    <mergeCell ref="C162:C168"/>
    <mergeCell ref="B162:B168"/>
    <mergeCell ref="E169:E175"/>
    <mergeCell ref="D169:D175"/>
    <mergeCell ref="C169:C175"/>
    <mergeCell ref="B169:B175"/>
    <mergeCell ref="G183:G184"/>
    <mergeCell ref="F183:F185"/>
    <mergeCell ref="A176:A182"/>
    <mergeCell ref="C183:C196"/>
    <mergeCell ref="B183:B196"/>
    <mergeCell ref="A183:A196"/>
    <mergeCell ref="E176:E182"/>
    <mergeCell ref="D176:D182"/>
    <mergeCell ref="C176:C182"/>
    <mergeCell ref="B176:B182"/>
    <mergeCell ref="A221:A234"/>
    <mergeCell ref="B221:B234"/>
    <mergeCell ref="C221:C234"/>
    <mergeCell ref="E183:E196"/>
    <mergeCell ref="D183:D196"/>
    <mergeCell ref="D200:D220"/>
    <mergeCell ref="E200:E220"/>
    <mergeCell ref="F246:F248"/>
    <mergeCell ref="F249:F252"/>
    <mergeCell ref="D221:D234"/>
    <mergeCell ref="E221:E234"/>
    <mergeCell ref="A236:J236"/>
    <mergeCell ref="A200:A220"/>
    <mergeCell ref="B200:B220"/>
    <mergeCell ref="C200:C220"/>
    <mergeCell ref="A267:J267"/>
    <mergeCell ref="A269:J269"/>
    <mergeCell ref="A271:A291"/>
    <mergeCell ref="F292:F294"/>
    <mergeCell ref="A268:J268"/>
    <mergeCell ref="A292:A312"/>
    <mergeCell ref="G299:G303"/>
    <mergeCell ref="D292:D312"/>
    <mergeCell ref="F302:F305"/>
    <mergeCell ref="G304:G305"/>
    <mergeCell ref="F306:F308"/>
    <mergeCell ref="A317:A323"/>
    <mergeCell ref="B317:B323"/>
    <mergeCell ref="C317:C323"/>
    <mergeCell ref="D317:D323"/>
    <mergeCell ref="E317:E323"/>
    <mergeCell ref="F317:F319"/>
    <mergeCell ref="A315:J315"/>
    <mergeCell ref="A313:J313"/>
    <mergeCell ref="A314:J314"/>
    <mergeCell ref="G317:G321"/>
    <mergeCell ref="F320:F323"/>
    <mergeCell ref="G322:G323"/>
    <mergeCell ref="G329:G330"/>
    <mergeCell ref="F331:F333"/>
    <mergeCell ref="G331:G335"/>
    <mergeCell ref="F334:F337"/>
    <mergeCell ref="G336:G337"/>
    <mergeCell ref="G343:G344"/>
    <mergeCell ref="F345:F347"/>
    <mergeCell ref="G345:G349"/>
    <mergeCell ref="F348:F351"/>
    <mergeCell ref="G350:G351"/>
    <mergeCell ref="F352:F354"/>
    <mergeCell ref="G352:G356"/>
    <mergeCell ref="F355:F358"/>
    <mergeCell ref="G357:G358"/>
  </mergeCells>
  <printOptions/>
  <pageMargins left="0.7874015748031497" right="0.7874015748031497" top="0.5905511811023623" bottom="0.4724409448818898" header="0.35433070866141736" footer="0.31496062992125984"/>
  <pageSetup horizontalDpi="600" verticalDpi="600" orientation="landscape" paperSize="9" scale="97" r:id="rId1"/>
  <headerFooter alignWithMargins="0">
    <oddHeader>&amp;L&amp;F&amp;R&amp;A</oddHeader>
  </headerFooter>
  <rowBreaks count="9" manualBreakCount="9">
    <brk id="32" max="9" man="1"/>
    <brk id="71" max="9" man="1"/>
    <brk id="111" max="9" man="1"/>
    <brk id="150" max="9" man="1"/>
    <brk id="196" max="9" man="1"/>
    <brk id="235" max="9" man="1"/>
    <brk id="267" max="9" man="1"/>
    <brk id="313" max="9" man="1"/>
    <brk id="3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s.segreto</cp:lastModifiedBy>
  <cp:lastPrinted>2009-06-16T12:53:23Z</cp:lastPrinted>
  <dcterms:created xsi:type="dcterms:W3CDTF">2007-11-22T14:21:40Z</dcterms:created>
  <dcterms:modified xsi:type="dcterms:W3CDTF">2009-06-23T09:01:41Z</dcterms:modified>
  <cp:category/>
  <cp:version/>
  <cp:contentType/>
  <cp:contentStatus/>
</cp:coreProperties>
</file>