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I perizi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<sst xmlns="http://schemas.openxmlformats.org/spreadsheetml/2006/main" count="18" uniqueCount="18">
  <si>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Importo lavori</t>
  </si>
  <si>
    <t>oneri per la sicurezza</t>
  </si>
  <si>
    <t>opere in economia</t>
  </si>
  <si>
    <t>Totale generale</t>
  </si>
  <si>
    <t>TOTALE LAVORI</t>
  </si>
  <si>
    <t>SOMME A DISPOSIZIONE</t>
  </si>
  <si>
    <t xml:space="preserve">PROGETTO </t>
  </si>
  <si>
    <t>CONTRATTO</t>
  </si>
  <si>
    <t>importo totale somme a disposizione</t>
  </si>
  <si>
    <t>Progettazione art.18 (2%))</t>
  </si>
  <si>
    <t>LAVORI A  BASE D'ASTA</t>
  </si>
  <si>
    <t>Economia su iva 20%</t>
  </si>
  <si>
    <t>IVA 20% sui lavori</t>
  </si>
  <si>
    <t>ribasso d'asta 23%</t>
  </si>
  <si>
    <t>totale lavori  più IVA 20%</t>
  </si>
  <si>
    <t>A</t>
  </si>
  <si>
    <t>B</t>
  </si>
  <si>
    <t>A+B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</si>
</sst>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9" fontId="0" fillId="0" borderId="1" xfId="0" applyNumberFormat="1" applyBorder="1" applyAlignment="1">
      <alignment/>
    </xf>
    <xf numFmtId="9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0" xfId="0" applyNumberFormat="1" applyBorder="1" applyAlignment="1">
      <alignment/>
    </xf>
    <xf numFmtId="9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4.7109375" style="0" bestFit="1" customWidth="1"/>
    <col min="2" max="2" width="39.140625" style="0" bestFit="1" customWidth="1"/>
    <col min="3" max="3" width="11.7109375" style="0" customWidth="1"/>
    <col min="4" max="4" width="12.421875" style="0" bestFit="1" customWidth="1"/>
    <col min="5" max="5" width="11.8515625" style="0" bestFit="1" customWidth="1"/>
    <col min="6" max="7" width="10.140625" style="0" bestFit="1" customWidth="1"/>
  </cols>
  <sheetData>
    <row r="2" spans="2:5" ht="25.5">
      <c r="B2" s="2" t="s">
        <v>10</v>
      </c>
      <c r="C2" s="2" t="s">
        <v>6</v>
      </c>
      <c r="D2" s="2" t="s">
        <v>7</v>
      </c>
      <c r="E2" s="5" t="s">
        <v>14</v>
      </c>
    </row>
    <row r="3" spans="2:4" ht="12.75">
      <c r="B3" t="s">
        <v>0</v>
      </c>
      <c r="C3" s="6">
        <v>562163.93</v>
      </c>
      <c r="D3" s="6">
        <f>C3-D9</f>
        <v>432866.2261</v>
      </c>
    </row>
    <row r="4" spans="2:4" ht="12.75">
      <c r="B4" t="s">
        <v>1</v>
      </c>
      <c r="C4" s="6">
        <v>18000</v>
      </c>
      <c r="D4" s="6">
        <v>18000</v>
      </c>
    </row>
    <row r="5" spans="2:4" ht="12.75">
      <c r="B5" t="s">
        <v>2</v>
      </c>
      <c r="C5" s="6">
        <v>10000</v>
      </c>
      <c r="D5" s="6">
        <v>10000</v>
      </c>
    </row>
    <row r="6" spans="3:7" ht="12.75">
      <c r="C6" s="4"/>
      <c r="D6" s="4"/>
      <c r="F6" s="10">
        <v>0.45</v>
      </c>
      <c r="G6" s="11">
        <f>E7*F6</f>
        <v>248867.766</v>
      </c>
    </row>
    <row r="7" spans="1:7" ht="12.75">
      <c r="A7" s="2" t="s">
        <v>15</v>
      </c>
      <c r="B7" s="2" t="s">
        <v>4</v>
      </c>
      <c r="C7" s="7">
        <f>SUM(C3:C6)</f>
        <v>590163.93</v>
      </c>
      <c r="D7" s="7">
        <f>SUM(D3:D6)</f>
        <v>460866.2261</v>
      </c>
      <c r="E7" s="3">
        <v>553039.48</v>
      </c>
      <c r="F7" s="9">
        <v>0.44</v>
      </c>
      <c r="G7" s="12">
        <f>E7*F7</f>
        <v>243337.3712</v>
      </c>
    </row>
    <row r="8" spans="1:7" ht="12.75">
      <c r="A8" s="2"/>
      <c r="C8" s="4"/>
      <c r="D8" s="4"/>
      <c r="F8" s="13">
        <v>0.11</v>
      </c>
      <c r="G8" s="14">
        <f>E7*F8</f>
        <v>60834.3428</v>
      </c>
    </row>
    <row r="9" spans="1:7" ht="12.75">
      <c r="A9" s="2"/>
      <c r="B9" t="s">
        <v>13</v>
      </c>
      <c r="C9" s="4"/>
      <c r="D9" s="6">
        <f>C3*23%</f>
        <v>129297.70390000002</v>
      </c>
      <c r="E9" s="6"/>
      <c r="G9" s="1"/>
    </row>
    <row r="10" spans="1:5" ht="12.75">
      <c r="A10" s="2"/>
      <c r="B10" s="4" t="s">
        <v>11</v>
      </c>
      <c r="C10" s="4"/>
      <c r="D10" s="6">
        <f>C14-D14</f>
        <v>25859.54078000001</v>
      </c>
      <c r="E10" s="6"/>
    </row>
    <row r="11" spans="1:5" ht="12.75">
      <c r="A11" s="2"/>
      <c r="B11" s="4"/>
      <c r="C11" s="4"/>
      <c r="D11" s="6"/>
      <c r="E11" s="6"/>
    </row>
    <row r="12" spans="1:7" ht="12.75">
      <c r="A12" s="2" t="s">
        <v>16</v>
      </c>
      <c r="B12" s="2" t="s">
        <v>5</v>
      </c>
      <c r="C12" s="4"/>
      <c r="D12" s="6"/>
      <c r="E12" s="6"/>
      <c r="F12" s="10">
        <v>0.45</v>
      </c>
      <c r="G12" s="11">
        <f>E13*F12</f>
        <v>5311.476000000001</v>
      </c>
    </row>
    <row r="13" spans="1:7" ht="12.75">
      <c r="A13" s="2"/>
      <c r="B13" t="s">
        <v>9</v>
      </c>
      <c r="C13" s="6">
        <f>C7*2%</f>
        <v>11803.278600000001</v>
      </c>
      <c r="D13" s="6">
        <v>11803.28</v>
      </c>
      <c r="E13" s="7">
        <v>11803.28</v>
      </c>
      <c r="F13" s="9">
        <v>0.44</v>
      </c>
      <c r="G13" s="12">
        <f>E13*F13</f>
        <v>5193.443200000001</v>
      </c>
    </row>
    <row r="14" spans="1:7" ht="12.75">
      <c r="A14" s="2"/>
      <c r="B14" t="s">
        <v>12</v>
      </c>
      <c r="C14" s="6">
        <f>C7*20%</f>
        <v>118032.78600000002</v>
      </c>
      <c r="D14" s="6">
        <f>D7*20%</f>
        <v>92173.24522000001</v>
      </c>
      <c r="E14" s="6"/>
      <c r="F14" s="13">
        <v>0.11</v>
      </c>
      <c r="G14" s="14">
        <f>E13*F14</f>
        <v>1298.3608000000002</v>
      </c>
    </row>
    <row r="15" spans="1:7" ht="12.75">
      <c r="A15" s="2"/>
      <c r="B15" s="2" t="s">
        <v>8</v>
      </c>
      <c r="C15" s="7">
        <v>129836.07</v>
      </c>
      <c r="D15" s="7">
        <f>SUM(D9:D14)</f>
        <v>259133.76990000004</v>
      </c>
      <c r="E15" s="1"/>
      <c r="F15" s="1"/>
      <c r="G15" s="1"/>
    </row>
    <row r="16" spans="1:7" ht="12.75">
      <c r="A16" s="2"/>
      <c r="C16" s="8"/>
      <c r="D16" s="4"/>
      <c r="G16" s="1"/>
    </row>
    <row r="17" spans="1:4" ht="12.75">
      <c r="A17" s="2" t="s">
        <v>17</v>
      </c>
      <c r="B17" s="2" t="s">
        <v>3</v>
      </c>
      <c r="C17" s="7">
        <f>C7+C15</f>
        <v>720000</v>
      </c>
      <c r="D17" s="7">
        <f>D7+D15</f>
        <v>719999.996</v>
      </c>
    </row>
    <row r="18" spans="3:4" ht="12.75">
      <c r="C18" s="1"/>
      <c r="D18" s="1"/>
    </row>
    <row r="19" ht="12.75">
      <c r="C19" s="1"/>
    </row>
    <row r="20" ht="12.75">
      <c r="C20" s="1"/>
    </row>
    <row r="21" ht="12.75">
      <c r="C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ht="12.75">
      <c r="D26" s="1"/>
    </row>
  </sheetData>
  <printOptions/>
  <pageMargins left="0.46" right="0.75" top="1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r.calabro</dc:creator>
  <cp:keywords/>
  <dc:description/>
  <cp:lastModifiedBy>provincia di roma</cp:lastModifiedBy>
  <cp:lastPrinted>2008-07-24T09:12:13Z</cp:lastPrinted>
  <dcterms:created xsi:type="dcterms:W3CDTF">2006-12-11T09:15:44Z</dcterms:created>
  <dcterms:modified xsi:type="dcterms:W3CDTF">2008-07-24T09:36:05Z</dcterms:modified>
  <cp:category/>
  <cp:version/>
  <cp:contentType/>
  <cp:contentStatus/>
</cp:coreProperties>
</file>