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32" windowWidth="13320" windowHeight="81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<sst xmlns="http://schemas.openxmlformats.org/spreadsheetml/2006/main" count="41" uniqueCount="40">
  <si>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LAVORI A  BASE D'ASTA</t>
  </si>
  <si>
    <t xml:space="preserve">PROGETTO 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</si>
  <si>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</si>
  <si>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</si>
  <si>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</si>
  <si>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</si>
  <si>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</si>
  <si>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</si>
  <si>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</si>
  <si>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</si>
  <si>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</si>
  <si>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</si>
  <si>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</si>
  <si>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</si>
  <si>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</si>
  <si>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Iva 20% su lavori in economia rilievi,ecc</t>
  </si>
  <si>
    <t>rilievi, indagini accertamenti</t>
  </si>
  <si>
    <t>spese per pubblicità ed opere artistiche</t>
  </si>
  <si>
    <t>Roma - Recupero e restauro Palazzo Valentini ripristino e musealizzazione del percorso visita sotterraneo fino all'area della colonna Traiana - Cod. c.3.1.8.</t>
  </si>
  <si>
    <t>Progettazione art.92 D.Lgs. 163/2006 (0,50%su 3.108.000))</t>
  </si>
  <si>
    <t>Economie 1,50% art.61 co.7bis L.133/2008</t>
  </si>
  <si>
    <t>spese per commissione giudicatrice</t>
  </si>
  <si>
    <t>spese per attività di consulenza e di supporto</t>
  </si>
  <si>
    <t xml:space="preserve">QUADRO ECONOMICO </t>
  </si>
  <si>
    <t>CONTRATTO</t>
  </si>
  <si>
    <t xml:space="preserve">progettazione esecutiva </t>
  </si>
  <si>
    <r>
      <t>ribasso d'asta (</t>
    </r>
    <r>
      <rPr>
        <sz val="10"/>
        <color indexed="10"/>
        <rFont val="Arial"/>
        <family val="2"/>
      </rPr>
      <t>su importo lavori</t>
    </r>
    <r>
      <rPr>
        <sz val="10"/>
        <rFont val="Arial"/>
        <family val="0"/>
      </rPr>
      <t>)  30,737%</t>
    </r>
  </si>
  <si>
    <r>
      <t>ribasso d'asta (</t>
    </r>
    <r>
      <rPr>
        <sz val="10"/>
        <color indexed="10"/>
        <rFont val="Arial"/>
        <family val="2"/>
      </rPr>
      <t>su progettazione</t>
    </r>
    <r>
      <rPr>
        <sz val="10"/>
        <rFont val="Arial"/>
        <family val="0"/>
      </rPr>
      <t>)  30,737%</t>
    </r>
  </si>
  <si>
    <t>Iva 10% per lavori a base d'asta (al netto della progettazione esecutiva)</t>
  </si>
  <si>
    <t>Servizio di indagini archeologiche . Affidamento art. 57 co.5 lett.b)  del D.Lgs 163/2006. Ditta PARSIFAL Società Cooperativa D.D. 7115 del 05/11/2009 trova copertura nel presente quadro economico alla voce B3 rilievi accertamenti e indagini.</t>
  </si>
  <si>
    <t>lavori ed interventi di restauro delle strutture archeologiche nei sotterranei di Palazzo Valentini - Affidamento lavori in economia mediante cottimo fiduciario ai sensi dell'art. 125 co. 1 e 5 del D. Lgs 163/2006 e art. 11 co. 1 lett. b) del D.C.P. n. 214 del 15/11/2006 all'Impresa Capitolium s.n.c. - Impegno di spesa di € 129.272,00 iva 10% inclusa D.D. 7322 del 11/11/2009 trova copertura nel presente quadro economico alla voce B1 lavori in economia.</t>
  </si>
  <si>
    <t>Servizio multimediale di musealizzazione delle scoperte archeologiche di Palazzo Valentini. Affidamento del servizio ai sensi dell'art. 57 co.2 lett.b) del d. Lgs. N. 163/2006 all'Impresa Mizar srl  - importo complessivo 571.600,00 iva 20% inclusa. Con Determinazione Dirigenziale 6818 del 27/10/2009 trova copertura nella voce B1 del presente quadro econominco lavori in economia.</t>
  </si>
  <si>
    <t xml:space="preserve">Spese per allestimento percorso sale museografiche nei sotterranei di Palazzo Valentini - Affidamento forniture varie in economia ex art. 8 comma 2 del D.C.P.n.207 del 18/10/2007 - importo complessivo18.969,20 iva 20% inclusa. </t>
  </si>
  <si>
    <t>spese per pubblicità e opere artistiche</t>
  </si>
  <si>
    <t>22.800,00 rotoform dd 1169 esecutiva il 4/03/2010</t>
  </si>
  <si>
    <t xml:space="preserve">servizio fotografico alla Domus Romana e alle terme </t>
  </si>
  <si>
    <t>DD 2109 divenuta esecutiva il 13/04/2010</t>
  </si>
  <si>
    <t>rilievo area carceri</t>
  </si>
  <si>
    <t>Studio campioni faunistici - Affidamento servizio alla Dott.ssa Rosaria Olevano</t>
  </si>
  <si>
    <t>Servizio di indagini diagnostiche - Università degli studi di Roma "LA SAPIENZA"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</si>
</sst>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[&lt;=9999999]####\-####;\(0###\)\ ####\-####"/>
    <numFmt numFmtId="192" formatCode="000\-00\-0000"/>
    <numFmt numFmtId="193" formatCode="############"/>
    <numFmt numFmtId="194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6" borderId="1" xfId="0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8">
      <selection activeCell="E17" sqref="E17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8.8515625" style="0" customWidth="1"/>
    <col min="4" max="4" width="24.7109375" style="0" customWidth="1"/>
    <col min="5" max="5" width="18.7109375" style="0" customWidth="1"/>
    <col min="6" max="6" width="10.140625" style="0" bestFit="1" customWidth="1"/>
    <col min="7" max="7" width="11.7109375" style="0" bestFit="1" customWidth="1"/>
  </cols>
  <sheetData>
    <row r="1" spans="1:6" ht="36" customHeight="1">
      <c r="A1" s="2"/>
      <c r="B1" s="3" t="s">
        <v>23</v>
      </c>
      <c r="C1" s="32" t="s">
        <v>18</v>
      </c>
      <c r="D1" s="33"/>
      <c r="E1" s="33"/>
      <c r="F1" s="34"/>
    </row>
    <row r="2" spans="1:6" s="1" customFormat="1" ht="12.75">
      <c r="A2" s="4"/>
      <c r="B2" s="4" t="s">
        <v>0</v>
      </c>
      <c r="C2" s="4" t="s">
        <v>1</v>
      </c>
      <c r="D2" s="4" t="s">
        <v>24</v>
      </c>
      <c r="E2" s="4"/>
      <c r="F2" s="4"/>
    </row>
    <row r="3" spans="1:6" ht="12.75">
      <c r="A3" s="2"/>
      <c r="B3" s="2" t="s">
        <v>2</v>
      </c>
      <c r="C3" s="5">
        <v>2703000</v>
      </c>
      <c r="D3" s="5">
        <f>C3-D9</f>
        <v>1872178.8900000001</v>
      </c>
      <c r="E3" s="2"/>
      <c r="F3" s="2"/>
    </row>
    <row r="4" spans="1:6" ht="12.75">
      <c r="A4" s="2"/>
      <c r="B4" s="2" t="s">
        <v>3</v>
      </c>
      <c r="C4" s="5">
        <v>205000</v>
      </c>
      <c r="D4" s="5">
        <v>205000</v>
      </c>
      <c r="E4" s="2"/>
      <c r="F4" s="2"/>
    </row>
    <row r="5" spans="1:6" ht="12.75">
      <c r="A5" s="2"/>
      <c r="B5" s="2" t="s">
        <v>4</v>
      </c>
      <c r="C5" s="5">
        <v>200000</v>
      </c>
      <c r="D5" s="5">
        <v>200000</v>
      </c>
      <c r="E5" s="5"/>
      <c r="F5" s="2"/>
    </row>
    <row r="6" spans="1:6" ht="12.75">
      <c r="A6" s="2"/>
      <c r="B6" s="2" t="s">
        <v>25</v>
      </c>
      <c r="C6" s="5">
        <v>100000</v>
      </c>
      <c r="D6" s="5">
        <f>C6-D10</f>
        <v>69263</v>
      </c>
      <c r="E6" s="2"/>
      <c r="F6" s="2"/>
    </row>
    <row r="7" spans="1:6" s="1" customFormat="1" ht="12.75">
      <c r="A7" s="4" t="s">
        <v>5</v>
      </c>
      <c r="B7" s="4" t="s">
        <v>6</v>
      </c>
      <c r="C7" s="6">
        <f>SUM(C3:C6)</f>
        <v>3208000</v>
      </c>
      <c r="D7" s="6">
        <f>SUM(D3:D6)</f>
        <v>2346441.89</v>
      </c>
      <c r="E7" s="6">
        <f>D7+D20</f>
        <v>2574159.7800000003</v>
      </c>
      <c r="F7" s="4"/>
    </row>
    <row r="8" spans="1:6" ht="12.75">
      <c r="A8" s="2"/>
      <c r="B8" s="2"/>
      <c r="C8" s="2"/>
      <c r="D8" s="2"/>
      <c r="E8" s="2"/>
      <c r="F8" s="2"/>
    </row>
    <row r="9" spans="1:7" ht="12.75">
      <c r="A9" s="2"/>
      <c r="B9" s="2" t="s">
        <v>26</v>
      </c>
      <c r="C9" s="2"/>
      <c r="D9" s="5">
        <f>C3*30.737%</f>
        <v>830821.11</v>
      </c>
      <c r="E9" s="2"/>
      <c r="F9" s="2"/>
      <c r="G9" s="7"/>
    </row>
    <row r="10" spans="1:7" ht="12.75">
      <c r="A10" s="2"/>
      <c r="B10" s="2" t="s">
        <v>27</v>
      </c>
      <c r="C10" s="2"/>
      <c r="D10" s="5">
        <f>C6*30.737%</f>
        <v>30736.999999999996</v>
      </c>
      <c r="E10" s="2"/>
      <c r="F10" s="2"/>
      <c r="G10" s="7"/>
    </row>
    <row r="11" spans="1:6" ht="12.75">
      <c r="A11" s="2"/>
      <c r="B11" s="2" t="s">
        <v>14</v>
      </c>
      <c r="C11" s="2"/>
      <c r="D11" s="5">
        <f>C20-D20</f>
        <v>83082.10999999999</v>
      </c>
      <c r="E11" s="5"/>
      <c r="F11" s="2"/>
    </row>
    <row r="12" spans="1:6" ht="12.75">
      <c r="A12" s="2"/>
      <c r="B12" s="2"/>
      <c r="C12" s="2"/>
      <c r="D12" s="5"/>
      <c r="E12" s="2"/>
      <c r="F12" s="2"/>
    </row>
    <row r="13" spans="1:6" s="1" customFormat="1" ht="12.75">
      <c r="A13" s="4" t="s">
        <v>7</v>
      </c>
      <c r="B13" s="4" t="s">
        <v>8</v>
      </c>
      <c r="C13" s="4"/>
      <c r="D13" s="4"/>
      <c r="E13" s="4"/>
      <c r="F13" s="4"/>
    </row>
    <row r="14" spans="1:6" ht="12.75">
      <c r="A14" s="18">
        <v>1</v>
      </c>
      <c r="B14" s="18" t="s">
        <v>13</v>
      </c>
      <c r="C14" s="19">
        <v>771600</v>
      </c>
      <c r="D14" s="19">
        <f aca="true" t="shared" si="0" ref="D14:D19">C14</f>
        <v>771600</v>
      </c>
      <c r="E14" s="5">
        <f>C30+C31</f>
        <v>700872</v>
      </c>
      <c r="F14" s="6">
        <f>D14-E14</f>
        <v>70728</v>
      </c>
    </row>
    <row r="15" spans="1:6" ht="12.75">
      <c r="A15" s="23">
        <v>2</v>
      </c>
      <c r="B15" s="23" t="s">
        <v>9</v>
      </c>
      <c r="C15" s="22">
        <v>77440</v>
      </c>
      <c r="D15" s="22">
        <f t="shared" si="0"/>
        <v>77440</v>
      </c>
      <c r="E15" s="5">
        <f>C32+C36</f>
        <v>22683.49</v>
      </c>
      <c r="F15" s="6">
        <f aca="true" t="shared" si="1" ref="F15:F21">D15-E15</f>
        <v>54756.509999999995</v>
      </c>
    </row>
    <row r="16" spans="1:7" ht="12.75">
      <c r="A16" s="16">
        <v>3</v>
      </c>
      <c r="B16" s="16" t="s">
        <v>16</v>
      </c>
      <c r="C16" s="17">
        <v>150000</v>
      </c>
      <c r="D16" s="17">
        <f t="shared" si="0"/>
        <v>150000</v>
      </c>
      <c r="E16" s="5">
        <f>C29+C37</f>
        <v>50550</v>
      </c>
      <c r="F16" s="6">
        <f t="shared" si="1"/>
        <v>99450</v>
      </c>
      <c r="G16" t="s">
        <v>37</v>
      </c>
    </row>
    <row r="17" spans="1:7" ht="12.75">
      <c r="A17" s="2">
        <v>4</v>
      </c>
      <c r="B17" s="2" t="s">
        <v>19</v>
      </c>
      <c r="C17" s="5">
        <v>15540</v>
      </c>
      <c r="D17" s="5">
        <f t="shared" si="0"/>
        <v>15540</v>
      </c>
      <c r="E17" s="5"/>
      <c r="F17" s="6"/>
      <c r="G17" s="7"/>
    </row>
    <row r="18" spans="1:6" ht="12.75">
      <c r="A18" s="2">
        <v>5</v>
      </c>
      <c r="B18" s="2" t="s">
        <v>20</v>
      </c>
      <c r="C18" s="5">
        <v>46620</v>
      </c>
      <c r="D18" s="5">
        <f t="shared" si="0"/>
        <v>46620</v>
      </c>
      <c r="E18" s="5"/>
      <c r="F18" s="6"/>
    </row>
    <row r="19" spans="1:6" ht="12.75">
      <c r="A19" s="29">
        <v>6</v>
      </c>
      <c r="B19" s="29" t="s">
        <v>17</v>
      </c>
      <c r="C19" s="30">
        <v>50000</v>
      </c>
      <c r="D19" s="30">
        <f t="shared" si="0"/>
        <v>50000</v>
      </c>
      <c r="E19" s="5">
        <f>C34+C35</f>
        <v>27600</v>
      </c>
      <c r="F19" s="6">
        <f>D19-E19</f>
        <v>22400</v>
      </c>
    </row>
    <row r="20" spans="1:6" ht="26.25">
      <c r="A20" s="2">
        <v>7</v>
      </c>
      <c r="B20" s="8" t="s">
        <v>28</v>
      </c>
      <c r="C20" s="5">
        <v>310800</v>
      </c>
      <c r="D20" s="5">
        <v>227717.89</v>
      </c>
      <c r="E20" s="5"/>
      <c r="F20" s="6"/>
    </row>
    <row r="21" spans="1:7" ht="12.75">
      <c r="A21" s="2">
        <v>8</v>
      </c>
      <c r="B21" s="2" t="s">
        <v>22</v>
      </c>
      <c r="C21" s="5">
        <v>60000</v>
      </c>
      <c r="D21" s="5">
        <f>C21</f>
        <v>60000</v>
      </c>
      <c r="E21" s="5"/>
      <c r="F21" s="6">
        <f t="shared" si="1"/>
        <v>60000</v>
      </c>
      <c r="G21" s="7"/>
    </row>
    <row r="22" spans="1:6" ht="12.75">
      <c r="A22" s="2">
        <v>9</v>
      </c>
      <c r="B22" s="2" t="s">
        <v>15</v>
      </c>
      <c r="C22" s="5">
        <v>0</v>
      </c>
      <c r="D22" s="5"/>
      <c r="E22" s="5"/>
      <c r="F22" s="2"/>
    </row>
    <row r="23" spans="1:6" ht="12.75">
      <c r="A23" s="25">
        <v>10</v>
      </c>
      <c r="B23" s="25" t="s">
        <v>21</v>
      </c>
      <c r="C23" s="26">
        <v>10000</v>
      </c>
      <c r="D23" s="26">
        <f>C23</f>
        <v>10000</v>
      </c>
      <c r="E23" s="27">
        <v>10000</v>
      </c>
      <c r="F23" s="28">
        <f>D23-E23</f>
        <v>0</v>
      </c>
    </row>
    <row r="24" spans="1:6" ht="12.75">
      <c r="A24" s="2"/>
      <c r="B24" s="2"/>
      <c r="C24" s="5"/>
      <c r="D24" s="5"/>
      <c r="E24" s="5"/>
      <c r="F24" s="2"/>
    </row>
    <row r="25" spans="1:6" ht="12.75">
      <c r="A25" s="2">
        <v>11</v>
      </c>
      <c r="B25" s="4" t="s">
        <v>10</v>
      </c>
      <c r="C25" s="5">
        <f>SUM(C14:C23)</f>
        <v>1492000</v>
      </c>
      <c r="D25" s="5">
        <f>SUM(D9:D23)</f>
        <v>2353558.11</v>
      </c>
      <c r="E25" s="5"/>
      <c r="F25" s="2"/>
    </row>
    <row r="26" spans="1:6" ht="12.75">
      <c r="A26" s="2"/>
      <c r="B26" s="4"/>
      <c r="C26" s="5"/>
      <c r="D26" s="5"/>
      <c r="E26" s="5"/>
      <c r="F26" s="2"/>
    </row>
    <row r="27" spans="1:6" s="1" customFormat="1" ht="12.75">
      <c r="A27" s="4" t="s">
        <v>11</v>
      </c>
      <c r="B27" s="4" t="s">
        <v>12</v>
      </c>
      <c r="C27" s="6">
        <f>C7+C25</f>
        <v>4700000</v>
      </c>
      <c r="D27" s="6">
        <f>D7+D25</f>
        <v>4700000</v>
      </c>
      <c r="E27" s="5"/>
      <c r="F27" s="4"/>
    </row>
    <row r="28" spans="1:6" ht="12.75">
      <c r="A28" s="2"/>
      <c r="B28" s="2"/>
      <c r="C28" s="2"/>
      <c r="D28" s="2"/>
      <c r="E28" s="2"/>
      <c r="F28" s="2"/>
    </row>
    <row r="29" spans="1:6" ht="92.25">
      <c r="A29" s="2">
        <v>3</v>
      </c>
      <c r="B29" s="15" t="s">
        <v>29</v>
      </c>
      <c r="C29" s="17">
        <v>44550</v>
      </c>
      <c r="D29" s="16"/>
      <c r="E29" s="16"/>
      <c r="F29" s="5">
        <v>38610</v>
      </c>
    </row>
    <row r="30" spans="1:6" ht="144.75">
      <c r="A30" s="2">
        <v>1</v>
      </c>
      <c r="B30" s="20" t="s">
        <v>30</v>
      </c>
      <c r="C30" s="19">
        <v>129272</v>
      </c>
      <c r="D30" s="18"/>
      <c r="E30" s="18"/>
      <c r="F30" s="2"/>
    </row>
    <row r="31" spans="1:6" ht="132">
      <c r="A31" s="2">
        <v>1</v>
      </c>
      <c r="B31" s="24" t="s">
        <v>31</v>
      </c>
      <c r="C31" s="19">
        <v>571600</v>
      </c>
      <c r="D31" s="18"/>
      <c r="E31" s="18"/>
      <c r="F31" s="5">
        <v>480000</v>
      </c>
    </row>
    <row r="32" spans="1:6" ht="78.75">
      <c r="A32" s="23">
        <v>2</v>
      </c>
      <c r="B32" s="21" t="s">
        <v>32</v>
      </c>
      <c r="C32" s="22">
        <v>18969.2</v>
      </c>
      <c r="D32" s="23"/>
      <c r="E32" s="23"/>
      <c r="F32" s="2"/>
    </row>
    <row r="33" spans="1:6" ht="12.75">
      <c r="A33" s="25">
        <v>10</v>
      </c>
      <c r="B33" s="25" t="s">
        <v>21</v>
      </c>
      <c r="C33" s="26">
        <v>10000</v>
      </c>
      <c r="D33" s="25"/>
      <c r="E33" s="25"/>
      <c r="F33" s="27">
        <v>10000</v>
      </c>
    </row>
    <row r="34" spans="1:6" ht="66">
      <c r="A34" s="29">
        <v>6</v>
      </c>
      <c r="B34" s="29" t="s">
        <v>33</v>
      </c>
      <c r="C34" s="30">
        <v>22800</v>
      </c>
      <c r="D34" s="29"/>
      <c r="E34" s="29"/>
      <c r="F34" s="31" t="s">
        <v>34</v>
      </c>
    </row>
    <row r="35" spans="1:6" ht="52.5">
      <c r="A35" s="29">
        <v>7</v>
      </c>
      <c r="B35" s="31" t="s">
        <v>35</v>
      </c>
      <c r="C35" s="30">
        <v>4800</v>
      </c>
      <c r="D35" s="29"/>
      <c r="E35" s="29"/>
      <c r="F35" s="31" t="s">
        <v>36</v>
      </c>
    </row>
    <row r="36" spans="1:6" ht="26.25">
      <c r="A36" s="23">
        <v>2</v>
      </c>
      <c r="B36" s="21" t="s">
        <v>38</v>
      </c>
      <c r="C36" s="22">
        <v>3714.29</v>
      </c>
      <c r="D36" s="23"/>
      <c r="E36" s="23"/>
      <c r="F36" s="2"/>
    </row>
    <row r="37" spans="1:6" ht="39">
      <c r="A37" s="2">
        <v>3</v>
      </c>
      <c r="B37" s="15" t="s">
        <v>39</v>
      </c>
      <c r="C37" s="17">
        <v>6000</v>
      </c>
      <c r="D37" s="16"/>
      <c r="E37" s="16"/>
      <c r="F37" s="5"/>
    </row>
    <row r="39" ht="12.75">
      <c r="E39" s="7"/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4" sqref="E4"/>
    </sheetView>
  </sheetViews>
  <sheetFormatPr defaultColWidth="9.140625" defaultRowHeight="12.75"/>
  <cols>
    <col min="1" max="2" width="11.7109375" style="0" customWidth="1"/>
    <col min="3" max="3" width="12.00390625" style="0" customWidth="1"/>
    <col min="4" max="4" width="11.57421875" style="0" customWidth="1"/>
    <col min="5" max="5" width="22.140625" style="0" customWidth="1"/>
    <col min="6" max="6" width="17.57421875" style="0" customWidth="1"/>
    <col min="7" max="7" width="4.8515625" style="0" customWidth="1"/>
  </cols>
  <sheetData>
    <row r="1" spans="1:8" ht="84" customHeight="1">
      <c r="A1" s="35"/>
      <c r="B1" s="35"/>
      <c r="C1" s="36"/>
      <c r="D1" s="36"/>
      <c r="E1" s="36"/>
      <c r="F1" s="36"/>
      <c r="G1" s="10"/>
      <c r="H1" s="9"/>
    </row>
    <row r="2" spans="1:6" ht="12.75">
      <c r="A2" s="11"/>
      <c r="B2" s="11"/>
      <c r="C2" s="11"/>
      <c r="D2" s="11"/>
      <c r="E2" s="11"/>
      <c r="F2" s="11"/>
    </row>
    <row r="3" spans="1:6" ht="29.25" customHeight="1">
      <c r="A3" s="9"/>
      <c r="B3" s="12"/>
      <c r="C3" s="9"/>
      <c r="D3" s="9"/>
      <c r="E3" s="13"/>
      <c r="F3" s="14"/>
    </row>
    <row r="4" spans="1:6" ht="26.25" customHeight="1">
      <c r="A4" s="9"/>
      <c r="B4" s="12"/>
      <c r="C4" s="9"/>
      <c r="D4" s="9"/>
      <c r="E4" s="13"/>
      <c r="F4" s="14"/>
    </row>
    <row r="5" spans="1:6" ht="40.5" customHeight="1">
      <c r="A5" s="9"/>
      <c r="B5" s="12"/>
      <c r="C5" s="9"/>
      <c r="D5" s="9"/>
      <c r="E5" s="13"/>
      <c r="F5" s="14"/>
    </row>
    <row r="6" spans="1:6" ht="30.75" customHeight="1">
      <c r="A6" s="13"/>
      <c r="B6" s="12"/>
      <c r="C6" s="9"/>
      <c r="D6" s="9"/>
      <c r="E6" s="13"/>
      <c r="F6" s="14"/>
    </row>
    <row r="7" spans="1:6" ht="12.75">
      <c r="A7" s="9"/>
      <c r="B7" s="9"/>
      <c r="C7" s="9"/>
      <c r="D7" s="9"/>
      <c r="E7" s="9"/>
      <c r="F7" s="14"/>
    </row>
    <row r="8" spans="1:6" ht="12.75">
      <c r="A8" s="9"/>
      <c r="B8" s="9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a.fiorentini</cp:lastModifiedBy>
  <cp:lastPrinted>2010-01-25T11:47:21Z</cp:lastPrinted>
  <dcterms:created xsi:type="dcterms:W3CDTF">1996-11-05T10:16:36Z</dcterms:created>
  <dcterms:modified xsi:type="dcterms:W3CDTF">2010-06-24T10:14:49Z</dcterms:modified>
  <cp:category/>
  <cp:version/>
  <cp:contentType/>
  <cp:contentStatus/>
</cp:coreProperties>
</file>