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<sst xmlns="http://schemas.openxmlformats.org/spreadsheetml/2006/main" count="32" uniqueCount="32">
  <si>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PROGETTO </t>
  </si>
  <si>
    <t>Imprevisti</t>
  </si>
  <si>
    <t>QUADRO ECONOMICO MODULATO</t>
  </si>
  <si>
    <t>LAVORI A  BASE D'ASTA</t>
  </si>
  <si>
    <t>CONTRATTO</t>
  </si>
  <si>
    <t>Importo lavori</t>
  </si>
  <si>
    <t>A</t>
  </si>
  <si>
    <t>TOTALE LAVORI</t>
  </si>
  <si>
    <t>B</t>
  </si>
  <si>
    <t>SOMME A DISPOSIZIONE</t>
  </si>
  <si>
    <t>Lavori in economia</t>
  </si>
  <si>
    <t>rilievi, indagini accertamenti</t>
  </si>
  <si>
    <t>Progettazione art.92 D.Lgs. 163/2006 (0,50%))</t>
  </si>
  <si>
    <t>Economie 1,50% art. 61 co.7/bis L. 133/2008</t>
  </si>
  <si>
    <t>A+B</t>
  </si>
  <si>
    <t>Totale generale</t>
  </si>
  <si>
    <t>spese per la sicurezza ordinari</t>
  </si>
  <si>
    <t>spese per la sicurezza aggiuntivi</t>
  </si>
  <si>
    <t>Spese per commissione aggiudicatrice</t>
  </si>
  <si>
    <t>Totale somme a disposizione</t>
  </si>
  <si>
    <t>spese per pubblicazione bando di gara</t>
  </si>
  <si>
    <t>somme a disposizione</t>
  </si>
  <si>
    <t>ROMA- C 3.1.22 Villa Altieri - Palazzo della Cultura e della memoria storica "</t>
  </si>
  <si>
    <t>Iva 10% per lavori a base d'asta</t>
  </si>
  <si>
    <t>Archiviazione e protezione in deposito materiale cartaceo</t>
  </si>
  <si>
    <t>Allacciamenti ai pubblici servizi a carico dell'ente</t>
  </si>
  <si>
    <t>spese per accertamenti di laboratorio….</t>
  </si>
  <si>
    <t>Spese per pubblicità e opere artistiche</t>
  </si>
  <si>
    <t>spese Autorità  Vigilanza lavori pub</t>
  </si>
  <si>
    <t>Economia su iva 10%</t>
  </si>
  <si>
    <t>spese per prog esecutiva compreso IVA e CNPIA</t>
  </si>
  <si>
    <t>ribasso d'asta  23,9000%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</si>
</sst>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&quot;€&quot;\ * #,##0.000_-;\-&quot;€&quot;\ * #,##0.000_-;_-&quot;€&quot;\ * &quot;-&quot;??_-;_-@_-"/>
    <numFmt numFmtId="169" formatCode="#,##0.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4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4" fontId="0" fillId="3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4" fontId="0" fillId="4" borderId="1" xfId="0" applyNumberFormat="1" applyFill="1" applyBorder="1" applyAlignment="1">
      <alignment/>
    </xf>
    <xf numFmtId="0" fontId="0" fillId="5" borderId="1" xfId="0" applyFill="1" applyBorder="1" applyAlignment="1">
      <alignment/>
    </xf>
    <xf numFmtId="4" fontId="0" fillId="5" borderId="1" xfId="0" applyNumberFormat="1" applyFill="1" applyBorder="1" applyAlignment="1">
      <alignment/>
    </xf>
    <xf numFmtId="0" fontId="0" fillId="6" borderId="1" xfId="0" applyFill="1" applyBorder="1" applyAlignment="1">
      <alignment/>
    </xf>
    <xf numFmtId="4" fontId="0" fillId="6" borderId="1" xfId="0" applyNumberFormat="1" applyFill="1" applyBorder="1" applyAlignment="1">
      <alignment/>
    </xf>
    <xf numFmtId="0" fontId="0" fillId="7" borderId="1" xfId="0" applyFill="1" applyBorder="1" applyAlignment="1">
      <alignment/>
    </xf>
    <xf numFmtId="4" fontId="0" fillId="7" borderId="1" xfId="0" applyNumberFormat="1" applyFill="1" applyBorder="1" applyAlignment="1">
      <alignment/>
    </xf>
    <xf numFmtId="0" fontId="0" fillId="8" borderId="1" xfId="0" applyFill="1" applyBorder="1" applyAlignment="1">
      <alignment/>
    </xf>
    <xf numFmtId="4" fontId="0" fillId="8" borderId="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4" fontId="0" fillId="0" borderId="0" xfId="0" applyNumberFormat="1" applyFill="1" applyBorder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Fill="1" applyBorder="1" applyAlignment="1">
      <alignment/>
    </xf>
    <xf numFmtId="0" fontId="1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7.421875" style="0" customWidth="1"/>
    <col min="2" max="2" width="42.8515625" style="0" customWidth="1"/>
    <col min="3" max="3" width="20.57421875" style="0" customWidth="1"/>
    <col min="4" max="4" width="17.28125" style="0" customWidth="1"/>
    <col min="5" max="5" width="18.57421875" style="0" customWidth="1"/>
    <col min="8" max="8" width="12.7109375" style="0" customWidth="1"/>
  </cols>
  <sheetData>
    <row r="1" spans="1:5" ht="47.25" customHeight="1">
      <c r="A1" s="1"/>
      <c r="B1" s="2" t="s">
        <v>2</v>
      </c>
      <c r="C1" s="28" t="s">
        <v>22</v>
      </c>
      <c r="D1" s="29"/>
      <c r="E1" s="30"/>
    </row>
    <row r="2" spans="1:5" ht="12.75">
      <c r="A2" s="3"/>
      <c r="B2" s="7" t="s">
        <v>3</v>
      </c>
      <c r="C2" s="7" t="s">
        <v>0</v>
      </c>
      <c r="D2" s="7" t="s">
        <v>4</v>
      </c>
      <c r="E2" s="3"/>
    </row>
    <row r="3" spans="1:5" ht="12.75">
      <c r="A3" s="1"/>
      <c r="B3" s="1" t="s">
        <v>5</v>
      </c>
      <c r="C3" s="4">
        <v>3268000</v>
      </c>
      <c r="D3" s="4">
        <f>C3-E9</f>
        <v>2486948</v>
      </c>
      <c r="E3" s="4">
        <f>C3+C4</f>
        <v>3328000</v>
      </c>
    </row>
    <row r="4" spans="1:5" ht="12.75">
      <c r="A4" s="1"/>
      <c r="B4" s="1" t="s">
        <v>30</v>
      </c>
      <c r="C4" s="4">
        <v>60000</v>
      </c>
      <c r="D4" s="4">
        <f>C4-E10</f>
        <v>45660</v>
      </c>
      <c r="E4" s="1"/>
    </row>
    <row r="5" spans="1:5" ht="12.75">
      <c r="A5" s="1"/>
      <c r="B5" s="1"/>
      <c r="C5" s="4"/>
      <c r="D5" s="4"/>
      <c r="E5" s="1"/>
    </row>
    <row r="6" spans="1:5" ht="12.75">
      <c r="A6" s="1"/>
      <c r="B6" s="1" t="s">
        <v>16</v>
      </c>
      <c r="C6" s="4">
        <v>152000</v>
      </c>
      <c r="D6" s="4">
        <f>C6</f>
        <v>152000</v>
      </c>
      <c r="E6" s="4">
        <f>C6+C7</f>
        <v>162000</v>
      </c>
    </row>
    <row r="7" spans="1:8" ht="12.75">
      <c r="A7" s="1"/>
      <c r="B7" s="1" t="s">
        <v>17</v>
      </c>
      <c r="C7" s="4">
        <v>10000</v>
      </c>
      <c r="D7" s="4">
        <f>C7</f>
        <v>10000</v>
      </c>
      <c r="E7" s="4"/>
      <c r="H7" s="4"/>
    </row>
    <row r="8" spans="1:8" ht="12.75">
      <c r="A8" s="3" t="s">
        <v>6</v>
      </c>
      <c r="B8" s="7" t="s">
        <v>7</v>
      </c>
      <c r="C8" s="8">
        <f>SUM(C3:C7)</f>
        <v>3490000</v>
      </c>
      <c r="D8" s="8">
        <f>SUM(D3:D7)</f>
        <v>2694608</v>
      </c>
      <c r="E8" s="5">
        <f>D3+D6+D7</f>
        <v>2648948</v>
      </c>
      <c r="H8" s="4"/>
    </row>
    <row r="9" spans="1:8" ht="12.75">
      <c r="A9" s="1"/>
      <c r="B9" s="1"/>
      <c r="C9" s="1"/>
      <c r="D9" s="1"/>
      <c r="E9" s="1">
        <v>781052</v>
      </c>
      <c r="H9" s="6"/>
    </row>
    <row r="10" spans="1:5" ht="12.75">
      <c r="A10" s="1"/>
      <c r="B10" s="1" t="s">
        <v>31</v>
      </c>
      <c r="C10" s="1"/>
      <c r="D10" s="4">
        <f>E3*23.9%</f>
        <v>795392</v>
      </c>
      <c r="E10" s="1">
        <f>C4*23.9%</f>
        <v>14340</v>
      </c>
    </row>
    <row r="11" spans="1:5" ht="12.75">
      <c r="A11" s="1"/>
      <c r="B11" s="1" t="s">
        <v>29</v>
      </c>
      <c r="C11" s="1"/>
      <c r="D11" s="4">
        <f>C20-D20</f>
        <v>78105.20000000001</v>
      </c>
      <c r="E11" s="1"/>
    </row>
    <row r="12" spans="1:5" ht="12.75">
      <c r="A12" s="1"/>
      <c r="B12" s="1"/>
      <c r="C12" s="1"/>
      <c r="D12" s="4"/>
      <c r="E12" s="1"/>
    </row>
    <row r="13" spans="1:5" ht="12.75">
      <c r="A13" s="3" t="s">
        <v>8</v>
      </c>
      <c r="B13" s="7" t="s">
        <v>9</v>
      </c>
      <c r="C13" s="7"/>
      <c r="D13" s="7"/>
      <c r="E13" s="7"/>
    </row>
    <row r="14" spans="1:5" ht="12.75">
      <c r="A14" s="1">
        <v>1</v>
      </c>
      <c r="B14" s="1" t="s">
        <v>10</v>
      </c>
      <c r="C14" s="4">
        <v>40000</v>
      </c>
      <c r="D14" s="4">
        <f aca="true" t="shared" si="0" ref="D14:D19">C14</f>
        <v>40000</v>
      </c>
      <c r="E14" s="4"/>
    </row>
    <row r="15" spans="1:5" ht="12.75">
      <c r="A15" s="21">
        <v>2</v>
      </c>
      <c r="B15" s="21" t="s">
        <v>1</v>
      </c>
      <c r="C15" s="22">
        <v>118500</v>
      </c>
      <c r="D15" s="22">
        <f t="shared" si="0"/>
        <v>118500</v>
      </c>
      <c r="E15" s="5"/>
    </row>
    <row r="16" spans="1:5" ht="12.75">
      <c r="A16" s="11">
        <v>3</v>
      </c>
      <c r="B16" s="11" t="s">
        <v>11</v>
      </c>
      <c r="C16" s="12">
        <v>15000</v>
      </c>
      <c r="D16" s="12">
        <f t="shared" si="0"/>
        <v>15000</v>
      </c>
      <c r="E16" s="5"/>
    </row>
    <row r="17" spans="1:5" ht="12.75">
      <c r="A17" s="1">
        <v>4</v>
      </c>
      <c r="B17" s="1" t="s">
        <v>12</v>
      </c>
      <c r="C17" s="6">
        <v>17150</v>
      </c>
      <c r="D17" s="6">
        <f t="shared" si="0"/>
        <v>17150</v>
      </c>
      <c r="E17" s="4"/>
    </row>
    <row r="18" spans="1:5" ht="12.75">
      <c r="A18" s="1">
        <v>5</v>
      </c>
      <c r="B18" s="1" t="s">
        <v>13</v>
      </c>
      <c r="C18" s="4">
        <v>51450</v>
      </c>
      <c r="D18" s="4">
        <f t="shared" si="0"/>
        <v>51450</v>
      </c>
      <c r="E18" s="4"/>
    </row>
    <row r="19" spans="1:5" ht="12.75">
      <c r="A19" s="19">
        <v>6</v>
      </c>
      <c r="B19" s="19" t="s">
        <v>28</v>
      </c>
      <c r="C19" s="20">
        <v>400</v>
      </c>
      <c r="D19" s="20">
        <f t="shared" si="0"/>
        <v>400</v>
      </c>
      <c r="E19" s="5"/>
    </row>
    <row r="20" spans="1:5" ht="12.75">
      <c r="A20" s="1">
        <v>7</v>
      </c>
      <c r="B20" s="1" t="s">
        <v>23</v>
      </c>
      <c r="C20" s="4">
        <v>343000</v>
      </c>
      <c r="D20" s="4">
        <f>E8/100*10</f>
        <v>264894.8</v>
      </c>
      <c r="E20" s="4"/>
    </row>
    <row r="21" spans="1:5" ht="12.75">
      <c r="A21" s="17">
        <v>8</v>
      </c>
      <c r="B21" s="17" t="s">
        <v>20</v>
      </c>
      <c r="C21" s="18">
        <v>5500</v>
      </c>
      <c r="D21" s="18">
        <f aca="true" t="shared" si="1" ref="D21:D26">C21</f>
        <v>5500</v>
      </c>
      <c r="E21" s="5"/>
    </row>
    <row r="22" spans="1:5" ht="12.75">
      <c r="A22" s="15">
        <v>9</v>
      </c>
      <c r="B22" s="15" t="s">
        <v>18</v>
      </c>
      <c r="C22" s="16">
        <v>10000</v>
      </c>
      <c r="D22" s="16">
        <f t="shared" si="1"/>
        <v>10000</v>
      </c>
      <c r="E22" s="5"/>
    </row>
    <row r="23" spans="1:5" ht="12.75">
      <c r="A23" s="13">
        <v>10</v>
      </c>
      <c r="B23" s="13" t="s">
        <v>27</v>
      </c>
      <c r="C23" s="14">
        <v>7000</v>
      </c>
      <c r="D23" s="14">
        <f t="shared" si="1"/>
        <v>7000</v>
      </c>
      <c r="E23" s="5"/>
    </row>
    <row r="24" spans="1:5" ht="12.75">
      <c r="A24" s="1">
        <v>11</v>
      </c>
      <c r="B24" s="1" t="s">
        <v>26</v>
      </c>
      <c r="C24" s="4">
        <v>7000</v>
      </c>
      <c r="D24" s="4">
        <f t="shared" si="1"/>
        <v>7000</v>
      </c>
      <c r="E24" s="4"/>
    </row>
    <row r="25" spans="1:5" ht="12.75">
      <c r="A25" s="1">
        <v>12</v>
      </c>
      <c r="B25" s="1" t="s">
        <v>25</v>
      </c>
      <c r="C25" s="4">
        <v>5000</v>
      </c>
      <c r="D25" s="4">
        <f t="shared" si="1"/>
        <v>5000</v>
      </c>
      <c r="E25" s="4"/>
    </row>
    <row r="26" spans="1:5" ht="12.75">
      <c r="A26" s="9">
        <v>13</v>
      </c>
      <c r="B26" s="9" t="s">
        <v>24</v>
      </c>
      <c r="C26" s="10">
        <v>190000</v>
      </c>
      <c r="D26" s="10">
        <f t="shared" si="1"/>
        <v>190000</v>
      </c>
      <c r="E26" s="5"/>
    </row>
    <row r="27" spans="1:5" ht="12.75">
      <c r="A27" s="1"/>
      <c r="B27" s="1" t="s">
        <v>19</v>
      </c>
      <c r="C27" s="4">
        <f>SUM(C14:C26)</f>
        <v>810000</v>
      </c>
      <c r="D27" s="4">
        <f>SUM(D10:D26)</f>
        <v>1605392</v>
      </c>
      <c r="E27" s="4"/>
    </row>
    <row r="28" spans="1:5" ht="12.75">
      <c r="A28" s="3" t="s">
        <v>14</v>
      </c>
      <c r="B28" s="7" t="s">
        <v>15</v>
      </c>
      <c r="C28" s="8">
        <f>C8+C27</f>
        <v>4300000</v>
      </c>
      <c r="D28" s="8">
        <f>D8+D27</f>
        <v>4300000</v>
      </c>
      <c r="E28" s="3"/>
    </row>
    <row r="30" spans="3:4" ht="12.75">
      <c r="C30" t="s">
        <v>21</v>
      </c>
      <c r="D30" s="6">
        <f>D14+D15+D16+D21+D23+D24+D25+D26+D11+D10</f>
        <v>1261497.2</v>
      </c>
    </row>
    <row r="32" spans="1:5" ht="12.75">
      <c r="A32" s="23"/>
      <c r="B32" s="24"/>
      <c r="C32" s="25"/>
      <c r="D32" s="23"/>
      <c r="E32" s="26"/>
    </row>
    <row r="33" spans="1:5" ht="12.75">
      <c r="A33" s="23"/>
      <c r="B33" s="24"/>
      <c r="C33" s="27"/>
      <c r="D33" s="23"/>
      <c r="E33" s="26"/>
    </row>
    <row r="34" spans="1:5" ht="12.75">
      <c r="A34" s="23"/>
      <c r="B34" s="24"/>
      <c r="C34" s="27"/>
      <c r="D34" s="23"/>
      <c r="E34" s="26"/>
    </row>
    <row r="35" spans="1:5" ht="12.75">
      <c r="A35" s="23"/>
      <c r="B35" s="23"/>
      <c r="C35" s="27"/>
      <c r="D35" s="23"/>
      <c r="E35" s="26"/>
    </row>
    <row r="36" spans="1:5" ht="12.75">
      <c r="A36" s="23"/>
      <c r="B36" s="23"/>
      <c r="C36" s="23"/>
      <c r="D36" s="23"/>
      <c r="E36" s="26"/>
    </row>
    <row r="37" spans="1:5" ht="12.75">
      <c r="A37" s="23"/>
      <c r="B37" s="23"/>
      <c r="C37" s="27"/>
      <c r="D37" s="23"/>
      <c r="E37" s="26"/>
    </row>
    <row r="38" spans="1:5" ht="12.75">
      <c r="A38" s="23"/>
      <c r="B38" s="23"/>
      <c r="C38" s="23"/>
      <c r="D38" s="23"/>
      <c r="E38" s="26"/>
    </row>
  </sheetData>
  <mergeCells count="1">
    <mergeCell ref="C1:E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Scrascia</dc:creator>
  <cp:keywords/>
  <dc:description/>
  <cp:lastModifiedBy>s.piceno</cp:lastModifiedBy>
  <cp:lastPrinted>2010-07-13T08:06:34Z</cp:lastPrinted>
  <dcterms:created xsi:type="dcterms:W3CDTF">2007-06-12T08:42:29Z</dcterms:created>
  <dcterms:modified xsi:type="dcterms:W3CDTF">2010-07-14T13:10:41Z</dcterms:modified>
  <cp:category/>
  <cp:version/>
  <cp:contentType/>
  <cp:contentStatus/>
</cp:coreProperties>
</file>