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CON IMPREVISTI" sheetId="1" r:id="rId1"/>
  </sheets>
  <definedNames>
    <definedName name="_xlnm.Print_Area" localSheetId="0">'CON IMPREVISTI'!$A$1:$C$22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<sst xmlns="http://schemas.openxmlformats.org/spreadsheetml/2006/main" count="18" uniqueCount="18">
  <si>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TOTALE IMPORTO LAVORI </t>
  </si>
  <si>
    <t>TOTALE SOMME A DISPOSIZIONE</t>
  </si>
  <si>
    <t>TOTALE GENERALE</t>
  </si>
  <si>
    <t>2 - SOMME A DISPOSIZIONE DELL’AMMINISTRAZIONE</t>
  </si>
  <si>
    <t xml:space="preserve">PROGETTO </t>
  </si>
  <si>
    <t>1b) Oneri per la sicurezza non ribassabili</t>
  </si>
  <si>
    <t>Imprevisti</t>
  </si>
  <si>
    <t>I.V.A. 20%</t>
  </si>
  <si>
    <t>QUADRO ECONOMICO</t>
  </si>
  <si>
    <t>1 - LAVORI</t>
  </si>
  <si>
    <t xml:space="preserve">1a) Lavori soggetti a ribasso d'asta   </t>
  </si>
  <si>
    <t xml:space="preserve">1c) Lavori in economia </t>
  </si>
  <si>
    <t>Economie ai sensi dell'art.61 comma 7 bis L. 133/08 1,5%</t>
  </si>
  <si>
    <t>Incentivo art. 92 D.Lgs 163/2006</t>
  </si>
  <si>
    <t>LAVORI DI SISTEMAZIOEN E REVISIONE INFISSI ESTERNI PRESSO GLI IMMOBILI DI VIA DELLE TRE CANNELLE, LA CASERMA DEI C.C. "G. ACQUA", LA CASERMA DEI C.C. "L. FRIGNANI"  DI PROPRIETA' DELL'AMMINISTRAZIONE PROVINCIALE DI ROMA</t>
  </si>
  <si>
    <t>CONTRATTO</t>
  </si>
  <si>
    <t>ribasso d'asta</t>
  </si>
  <si>
    <t>economia su Iva 20%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</si>
</sst>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00_-;\-&quot;€&quot;\ * #,##0.000_-;_-&quot;€&quot;\ * &quot;-&quot;??_-;_-@_-"/>
  </numFmts>
  <fonts count="7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justify"/>
    </xf>
    <xf numFmtId="0" fontId="3" fillId="0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left" indent="1"/>
    </xf>
    <xf numFmtId="44" fontId="0" fillId="0" borderId="0" xfId="0" applyNumberFormat="1" applyFill="1" applyAlignment="1">
      <alignment/>
    </xf>
    <xf numFmtId="0" fontId="3" fillId="0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/>
    </xf>
    <xf numFmtId="44" fontId="1" fillId="0" borderId="4" xfId="0" applyNumberFormat="1" applyFont="1" applyFill="1" applyBorder="1" applyAlignment="1">
      <alignment horizontal="justify"/>
    </xf>
    <xf numFmtId="44" fontId="1" fillId="0" borderId="5" xfId="0" applyNumberFormat="1" applyFont="1" applyFill="1" applyBorder="1" applyAlignment="1">
      <alignment horizontal="justify"/>
    </xf>
    <xf numFmtId="0" fontId="0" fillId="0" borderId="5" xfId="0" applyBorder="1" applyAlignment="1">
      <alignment/>
    </xf>
    <xf numFmtId="44" fontId="5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 horizontal="right"/>
    </xf>
    <xf numFmtId="44" fontId="5" fillId="0" borderId="7" xfId="0" applyNumberFormat="1" applyFont="1" applyFill="1" applyBorder="1" applyAlignment="1">
      <alignment horizontal="justify"/>
    </xf>
    <xf numFmtId="44" fontId="3" fillId="0" borderId="5" xfId="0" applyNumberFormat="1" applyFont="1" applyFill="1" applyBorder="1" applyAlignment="1">
      <alignment horizontal="justify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C27" sqref="C27"/>
    </sheetView>
  </sheetViews>
  <sheetFormatPr defaultColWidth="9.140625" defaultRowHeight="12.75"/>
  <cols>
    <col min="1" max="1" width="58.140625" style="0" bestFit="1" customWidth="1"/>
    <col min="2" max="3" width="25.7109375" style="0" customWidth="1"/>
    <col min="4" max="4" width="17.421875" style="0" customWidth="1"/>
  </cols>
  <sheetData>
    <row r="1" spans="1:4" ht="93.75" customHeight="1">
      <c r="A1" s="14" t="s">
        <v>14</v>
      </c>
      <c r="B1" s="9"/>
      <c r="C1" s="13"/>
      <c r="D1" s="2"/>
    </row>
    <row r="2" spans="1:4" ht="15">
      <c r="A2" s="10"/>
      <c r="B2" s="11"/>
      <c r="C2" s="2"/>
      <c r="D2" s="2"/>
    </row>
    <row r="3" spans="1:4" ht="15">
      <c r="A3" s="12" t="s">
        <v>8</v>
      </c>
      <c r="B3" s="13"/>
      <c r="C3" s="2"/>
      <c r="D3" s="2"/>
    </row>
    <row r="4" spans="1:4" ht="12.75">
      <c r="A4" s="11"/>
      <c r="B4" s="11"/>
      <c r="C4" s="2"/>
      <c r="D4" s="2"/>
    </row>
    <row r="5" spans="1:4" ht="15">
      <c r="A5" s="15" t="s">
        <v>9</v>
      </c>
      <c r="B5" s="1" t="s">
        <v>4</v>
      </c>
      <c r="C5" s="1" t="s">
        <v>15</v>
      </c>
      <c r="D5" s="2"/>
    </row>
    <row r="6" spans="1:4" ht="15">
      <c r="A6" s="6" t="s">
        <v>10</v>
      </c>
      <c r="B6" s="16">
        <f>B10-B8-B7</f>
        <v>44869.69</v>
      </c>
      <c r="C6" s="16">
        <f>B6-D7</f>
        <v>39148.804525</v>
      </c>
      <c r="D6" s="2"/>
    </row>
    <row r="7" spans="1:4" ht="15">
      <c r="A7" s="6" t="s">
        <v>5</v>
      </c>
      <c r="B7" s="17">
        <v>1200</v>
      </c>
      <c r="C7" s="17">
        <f>B7</f>
        <v>1200</v>
      </c>
      <c r="D7" s="7">
        <f>B6/100*12.75</f>
        <v>5720.885475</v>
      </c>
    </row>
    <row r="8" spans="1:4" ht="15">
      <c r="A8" s="6" t="s">
        <v>11</v>
      </c>
      <c r="B8" s="17">
        <v>4000</v>
      </c>
      <c r="C8" s="17">
        <f>B8</f>
        <v>4000</v>
      </c>
      <c r="D8" s="7"/>
    </row>
    <row r="9" spans="1:4" ht="15">
      <c r="A9" s="6"/>
      <c r="B9" s="18"/>
      <c r="C9" s="17"/>
      <c r="D9" s="2"/>
    </row>
    <row r="10" spans="1:4" ht="15">
      <c r="A10" s="3" t="s">
        <v>0</v>
      </c>
      <c r="B10" s="19">
        <v>50069.69</v>
      </c>
      <c r="C10" s="19">
        <f>C6+C7+C8</f>
        <v>44348.804525</v>
      </c>
      <c r="D10" s="7"/>
    </row>
    <row r="11" spans="1:4" ht="15">
      <c r="A11" s="4"/>
      <c r="B11" s="20"/>
      <c r="C11" s="20"/>
      <c r="D11" s="2"/>
    </row>
    <row r="12" spans="1:4" ht="15">
      <c r="A12" s="6" t="s">
        <v>16</v>
      </c>
      <c r="B12" s="17"/>
      <c r="C12" s="17">
        <f>B6-C6</f>
        <v>5720.885475000003</v>
      </c>
      <c r="D12" s="2"/>
    </row>
    <row r="13" spans="1:4" ht="15">
      <c r="A13" s="6" t="s">
        <v>17</v>
      </c>
      <c r="B13" s="17"/>
      <c r="C13" s="17">
        <f>B19-8869.76</f>
        <v>1144.1779999999999</v>
      </c>
      <c r="D13" s="7">
        <f>C10+C12+C13</f>
        <v>51213.868</v>
      </c>
    </row>
    <row r="14" spans="1:4" ht="15">
      <c r="A14" s="4"/>
      <c r="B14" s="20"/>
      <c r="C14" s="20"/>
      <c r="D14" s="2"/>
    </row>
    <row r="15" spans="1:4" ht="30.75">
      <c r="A15" s="8" t="s">
        <v>3</v>
      </c>
      <c r="B15" s="20"/>
      <c r="C15" s="20"/>
      <c r="D15" s="2"/>
    </row>
    <row r="16" spans="1:4" ht="15">
      <c r="A16" s="6" t="s">
        <v>6</v>
      </c>
      <c r="B16" s="17">
        <v>3014.97</v>
      </c>
      <c r="C16" s="17">
        <f>B16</f>
        <v>3014.97</v>
      </c>
      <c r="D16" s="7"/>
    </row>
    <row r="17" spans="1:4" ht="15">
      <c r="A17" s="6" t="s">
        <v>12</v>
      </c>
      <c r="B17" s="17">
        <f>B10*1.5%</f>
        <v>751.04535</v>
      </c>
      <c r="C17" s="17">
        <f>B17</f>
        <v>751.04535</v>
      </c>
      <c r="D17" s="7"/>
    </row>
    <row r="18" spans="1:4" ht="15">
      <c r="A18" s="6" t="s">
        <v>13</v>
      </c>
      <c r="B18" s="17">
        <f>B10*0.5%</f>
        <v>250.34845</v>
      </c>
      <c r="C18" s="17">
        <f>B18</f>
        <v>250.34845</v>
      </c>
      <c r="D18" s="7"/>
    </row>
    <row r="19" spans="1:3" ht="15">
      <c r="A19" s="6" t="s">
        <v>7</v>
      </c>
      <c r="B19" s="17">
        <f>B10*20/100</f>
        <v>10013.938</v>
      </c>
      <c r="C19" s="17">
        <v>8869.76</v>
      </c>
    </row>
    <row r="20" spans="1:4" ht="15">
      <c r="A20" s="3" t="s">
        <v>1</v>
      </c>
      <c r="B20" s="23">
        <v>14030.31</v>
      </c>
      <c r="C20" s="23">
        <v>12886.13</v>
      </c>
      <c r="D20" s="7"/>
    </row>
    <row r="21" spans="1:4" ht="15">
      <c r="A21" s="5"/>
      <c r="B21" s="17"/>
      <c r="C21" s="20"/>
      <c r="D21" s="2"/>
    </row>
    <row r="22" spans="1:4" ht="15">
      <c r="A22" s="21" t="s">
        <v>2</v>
      </c>
      <c r="B22" s="22">
        <f>B10+B20</f>
        <v>64100</v>
      </c>
      <c r="C22" s="22">
        <f>C10+C20+C12+C13</f>
        <v>64099.998</v>
      </c>
      <c r="D22" s="2"/>
    </row>
  </sheetData>
  <mergeCells count="2">
    <mergeCell ref="A3:B3"/>
    <mergeCell ref="A1:C1"/>
  </mergeCells>
  <printOptions horizontalCentered="1" verticalCentered="1"/>
  <pageMargins left="0.18" right="0.19" top="0.56" bottom="0.984251968503937" header="0.55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a.fiorentini</cp:lastModifiedBy>
  <cp:lastPrinted>2009-08-05T10:30:39Z</cp:lastPrinted>
  <dcterms:created xsi:type="dcterms:W3CDTF">2007-06-12T08:42:29Z</dcterms:created>
  <dcterms:modified xsi:type="dcterms:W3CDTF">2009-08-05T10:30:47Z</dcterms:modified>
  <cp:category/>
  <cp:version/>
  <cp:contentType/>
  <cp:contentStatus/>
</cp:coreProperties>
</file>