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disabili" sheetId="1" r:id="rId1"/>
  </sheets>
  <definedNames>
    <definedName name="_xlnm.Print_Area" localSheetId="0">'disabili'!$A$1:$U$40</definedName>
  </definedNames>
  <calcPr fullCalcOnLoad="1"/>
</workbook>
</file>

<file path=xl/sharedStrings.xml><?xml version="1.0" encoding="utf-8"?>
<sst xmlns="http://schemas.openxmlformats.org/spreadsheetml/2006/main" count="210" uniqueCount="60">
  <si>
    <t>Nr</t>
  </si>
  <si>
    <t>ENTE</t>
  </si>
  <si>
    <t>T_AZIONE</t>
  </si>
  <si>
    <t>tipo</t>
  </si>
  <si>
    <t>annualità</t>
  </si>
  <si>
    <t>ORE</t>
  </si>
  <si>
    <t>FINANZIAMENTO</t>
  </si>
  <si>
    <t>ALBAFOR S.p.A.</t>
  </si>
  <si>
    <t>1° anno</t>
  </si>
  <si>
    <t>Percorsi Formativi Individualizzati - Ed 1</t>
  </si>
  <si>
    <t>Hand Unico</t>
  </si>
  <si>
    <t>FSE</t>
  </si>
  <si>
    <t>Percorsi Formativi Individualizzati - Ed 2</t>
  </si>
  <si>
    <t>Percorsi Formativi Individualizzati - Ed 3</t>
  </si>
  <si>
    <t>2° anno</t>
  </si>
  <si>
    <t xml:space="preserve">ASSOCIAZIONE CAPODARCO ROMA FORMAZIONE </t>
  </si>
  <si>
    <t>Percorsi Formativi Individualizzati - Ed A</t>
  </si>
  <si>
    <t>Percorsi Formativi Individualizzati - Ed B</t>
  </si>
  <si>
    <t xml:space="preserve">Percorsi Formativi Individualizzati </t>
  </si>
  <si>
    <t>Polivalente con tirocinio</t>
  </si>
  <si>
    <t>Handicap</t>
  </si>
  <si>
    <t>Polivalente con Tirocinio A</t>
  </si>
  <si>
    <t>Polivalente con Tirocinio B</t>
  </si>
  <si>
    <t xml:space="preserve">Polivalente con Tirocinio </t>
  </si>
  <si>
    <t>COMUNE DI ROMA</t>
  </si>
  <si>
    <t>Percorsi Formativi e Preformativi Individualizzati Ed. A</t>
  </si>
  <si>
    <t>Percorsi Formativi e Preformativi Individualizzati Ed. B</t>
  </si>
  <si>
    <t>Percorsi Formativi e Preformativi Individualizzati Ed. C</t>
  </si>
  <si>
    <t>Percorsi Formativi e Preformativi Individualizzati Ed. D</t>
  </si>
  <si>
    <t>Percorsi Formativi e Preformativi Individualizzati Ed. E</t>
  </si>
  <si>
    <t>Percorsi Formativi e Preformativi Individualizzati Ed. F</t>
  </si>
  <si>
    <t>Corso modulare polivalente con tirocinio - Percorsi formativi individualizzati Ed. A</t>
  </si>
  <si>
    <t>Corso modulare polivalente con tirocinio - Percorsi formativi individualizzati Ed. B</t>
  </si>
  <si>
    <t>Percorsi Formativi Individualizzati modulare polivalente con Tirocinio</t>
  </si>
  <si>
    <t>Percorsi Formativi Individualizzati - Ed. A</t>
  </si>
  <si>
    <t>Percorsi Formativi Individualizzati - Ed. B</t>
  </si>
  <si>
    <t>COMUNE DI TIVOLI</t>
  </si>
  <si>
    <t>Percorsi Formativi Individualizzati Ed . B</t>
  </si>
  <si>
    <t>IMPORTO FINANZIAMENTO</t>
  </si>
  <si>
    <t>Totale</t>
  </si>
  <si>
    <t>codice</t>
  </si>
  <si>
    <t>IMPORTO 1° ACCONTO anno 2009 Cap. PORINC art FSE</t>
  </si>
  <si>
    <t>IMPORTO 1° ACCONTO anno 2009 Cap. PORINC art LAV</t>
  </si>
  <si>
    <t>IMPORTO 1° ACCONTO anno 2009 Cap. PORINC art REG</t>
  </si>
  <si>
    <t>IMPORTO 2° ACCONTO anno 2010 Cap. PORINC art FSE</t>
  </si>
  <si>
    <t>IMPORTO 2° ACCONTO anno 2010 Cap. PORINC art LAV</t>
  </si>
  <si>
    <t>IMPORTO 2° ACCONTO anno 2010 Cap. PORINC art REG</t>
  </si>
  <si>
    <t>Capitolo</t>
  </si>
  <si>
    <t>Articolo</t>
  </si>
  <si>
    <t xml:space="preserve">Importo </t>
  </si>
  <si>
    <t>Anno</t>
  </si>
  <si>
    <t>LAV</t>
  </si>
  <si>
    <t>REG</t>
  </si>
  <si>
    <t>PORINC</t>
  </si>
  <si>
    <t>SALDO  2010 Cap. PORINC art FSE</t>
  </si>
  <si>
    <t>SALDO 2010 Cap. PORINC art LAV</t>
  </si>
  <si>
    <t>SALDO  2010 Cap. PORINC art REG</t>
  </si>
  <si>
    <t>TOTALE IMPORTO ACCONTO 2009</t>
  </si>
  <si>
    <t>TOTALE IMPORTO ACCONTO 2010</t>
  </si>
  <si>
    <t>TOTALE IMPORTO SALDO 2010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</si>
</sst>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;@"/>
    <numFmt numFmtId="165" formatCode="dd/mm/yy;@"/>
  </numFmts>
  <fonts count="14">
    <font>
      <sz val="10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color indexed="17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.5"/>
      <name val="Arial"/>
      <family val="0"/>
    </font>
    <font>
      <b/>
      <sz val="9.5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2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4" fontId="8" fillId="0" borderId="0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4" fontId="10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3" fillId="0" borderId="0" xfId="0" applyNumberFormat="1" applyFont="1" applyFill="1" applyAlignment="1">
      <alignment/>
    </xf>
    <xf numFmtId="4" fontId="13" fillId="0" borderId="1" xfId="0" applyNumberFormat="1" applyFont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"/>
  <sheetViews>
    <sheetView tabSelected="1" zoomScale="88" zoomScaleNormal="88" workbookViewId="0" topLeftCell="A1">
      <selection activeCell="A1" sqref="A1:V16384"/>
    </sheetView>
  </sheetViews>
  <sheetFormatPr defaultColWidth="9.140625" defaultRowHeight="12.75"/>
  <cols>
    <col min="1" max="1" width="4.28125" style="0" customWidth="1"/>
    <col min="2" max="2" width="23.28125" style="5" customWidth="1"/>
    <col min="3" max="3" width="28.421875" style="5" customWidth="1"/>
    <col min="4" max="4" width="9.00390625" style="5" customWidth="1"/>
    <col min="5" max="5" width="8.140625" style="5" customWidth="1"/>
    <col min="6" max="6" width="5.140625" style="5" customWidth="1"/>
    <col min="7" max="7" width="6.28125" style="13" customWidth="1"/>
    <col min="8" max="8" width="5.57421875" style="0" customWidth="1"/>
    <col min="9" max="9" width="13.8515625" style="0" customWidth="1"/>
    <col min="10" max="10" width="13.140625" style="0" customWidth="1"/>
    <col min="11" max="11" width="12.421875" style="0" customWidth="1"/>
    <col min="12" max="12" width="10.57421875" style="0" customWidth="1"/>
    <col min="13" max="13" width="12.8515625" style="0" customWidth="1"/>
    <col min="14" max="14" width="12.8515625" style="0" bestFit="1" customWidth="1"/>
    <col min="15" max="16" width="12.28125" style="0" customWidth="1"/>
    <col min="17" max="17" width="13.8515625" style="0" customWidth="1"/>
    <col min="18" max="18" width="11.7109375" style="0" customWidth="1"/>
    <col min="19" max="19" width="11.57421875" style="0" customWidth="1"/>
    <col min="20" max="20" width="9.28125" style="0" customWidth="1"/>
    <col min="21" max="21" width="12.8515625" style="0" customWidth="1"/>
    <col min="22" max="22" width="13.8515625" style="0" customWidth="1"/>
  </cols>
  <sheetData>
    <row r="1" spans="1:21" ht="75.75" customHeight="1" thickBot="1">
      <c r="A1" s="35" t="s">
        <v>0</v>
      </c>
      <c r="B1" s="36" t="s">
        <v>1</v>
      </c>
      <c r="C1" s="36" t="s">
        <v>2</v>
      </c>
      <c r="D1" s="36" t="s">
        <v>40</v>
      </c>
      <c r="E1" s="36" t="s">
        <v>3</v>
      </c>
      <c r="F1" s="36" t="s">
        <v>4</v>
      </c>
      <c r="G1" s="36" t="s">
        <v>5</v>
      </c>
      <c r="H1" s="36" t="s">
        <v>6</v>
      </c>
      <c r="I1" s="36" t="s">
        <v>38</v>
      </c>
      <c r="J1" s="36" t="s">
        <v>41</v>
      </c>
      <c r="K1" s="36" t="s">
        <v>42</v>
      </c>
      <c r="L1" s="36" t="s">
        <v>43</v>
      </c>
      <c r="M1" s="37" t="s">
        <v>57</v>
      </c>
      <c r="N1" s="36" t="s">
        <v>44</v>
      </c>
      <c r="O1" s="36" t="s">
        <v>45</v>
      </c>
      <c r="P1" s="37" t="s">
        <v>46</v>
      </c>
      <c r="Q1" s="37" t="s">
        <v>58</v>
      </c>
      <c r="R1" s="36" t="s">
        <v>54</v>
      </c>
      <c r="S1" s="36" t="s">
        <v>55</v>
      </c>
      <c r="T1" s="37" t="s">
        <v>56</v>
      </c>
      <c r="U1" s="37" t="s">
        <v>59</v>
      </c>
    </row>
    <row r="2" spans="1:21" s="5" customFormat="1" ht="12.75">
      <c r="A2" s="30">
        <v>1</v>
      </c>
      <c r="B2" s="31" t="s">
        <v>7</v>
      </c>
      <c r="C2" s="48" t="s">
        <v>9</v>
      </c>
      <c r="D2" s="32">
        <v>605604</v>
      </c>
      <c r="E2" s="33" t="s">
        <v>10</v>
      </c>
      <c r="F2" s="34" t="s">
        <v>8</v>
      </c>
      <c r="G2" s="34">
        <v>1050</v>
      </c>
      <c r="H2" s="34" t="s">
        <v>11</v>
      </c>
      <c r="I2" s="15">
        <v>130000</v>
      </c>
      <c r="J2" s="18">
        <v>25817.89</v>
      </c>
      <c r="K2" s="18">
        <v>24971.23</v>
      </c>
      <c r="L2" s="18">
        <v>844.7</v>
      </c>
      <c r="M2" s="18">
        <f>SUM(J2:L2)</f>
        <v>51633.81999999999</v>
      </c>
      <c r="N2" s="18">
        <v>32682.11</v>
      </c>
      <c r="O2" s="18">
        <v>31610.4</v>
      </c>
      <c r="P2">
        <v>1073.67</v>
      </c>
      <c r="Q2" s="18">
        <f>SUM(N2:P2)</f>
        <v>65366.18</v>
      </c>
      <c r="R2" s="53">
        <v>6500</v>
      </c>
      <c r="S2" s="53">
        <v>6286.85</v>
      </c>
      <c r="T2" s="53">
        <v>213.15</v>
      </c>
      <c r="U2" s="18">
        <f>SUM(R2:T2)</f>
        <v>13000</v>
      </c>
    </row>
    <row r="3" spans="1:21" s="5" customFormat="1" ht="12.75">
      <c r="A3" s="1">
        <v>2</v>
      </c>
      <c r="B3" s="2" t="s">
        <v>7</v>
      </c>
      <c r="C3" s="47" t="s">
        <v>12</v>
      </c>
      <c r="D3" s="6">
        <v>605605</v>
      </c>
      <c r="E3" s="8" t="s">
        <v>10</v>
      </c>
      <c r="F3" s="7" t="s">
        <v>8</v>
      </c>
      <c r="G3" s="7">
        <v>1050</v>
      </c>
      <c r="H3" s="7" t="s">
        <v>11</v>
      </c>
      <c r="I3" s="15">
        <v>130000</v>
      </c>
      <c r="J3" s="18">
        <v>25817.89</v>
      </c>
      <c r="K3" s="18">
        <v>24971.23</v>
      </c>
      <c r="L3" s="18">
        <v>844.7</v>
      </c>
      <c r="M3" s="18">
        <f>SUM(J3:L3)</f>
        <v>51633.81999999999</v>
      </c>
      <c r="N3" s="18">
        <v>32682.11</v>
      </c>
      <c r="O3" s="18">
        <v>31610.4</v>
      </c>
      <c r="P3">
        <v>1073.67</v>
      </c>
      <c r="Q3" s="18">
        <f>SUM(N3:P3)</f>
        <v>65366.18</v>
      </c>
      <c r="R3" s="53">
        <v>6500</v>
      </c>
      <c r="S3" s="53">
        <v>6286.85</v>
      </c>
      <c r="T3" s="53">
        <v>213.15</v>
      </c>
      <c r="U3" s="18">
        <f>SUM(R3:T3)</f>
        <v>13000</v>
      </c>
    </row>
    <row r="4" spans="1:21" s="5" customFormat="1" ht="12.75">
      <c r="A4" s="1">
        <v>3</v>
      </c>
      <c r="B4" s="2" t="s">
        <v>7</v>
      </c>
      <c r="C4" s="47" t="s">
        <v>13</v>
      </c>
      <c r="D4" s="6">
        <v>605606</v>
      </c>
      <c r="E4" s="8" t="s">
        <v>10</v>
      </c>
      <c r="F4" s="7" t="s">
        <v>8</v>
      </c>
      <c r="G4" s="7">
        <v>1050</v>
      </c>
      <c r="H4" s="7" t="s">
        <v>11</v>
      </c>
      <c r="I4" s="15">
        <v>130000</v>
      </c>
      <c r="J4" s="18">
        <v>25817.89</v>
      </c>
      <c r="K4" s="18">
        <v>24971.23</v>
      </c>
      <c r="L4" s="18">
        <v>844.7</v>
      </c>
      <c r="M4" s="18">
        <f>SUM(J4:L4)</f>
        <v>51633.81999999999</v>
      </c>
      <c r="N4" s="18">
        <v>32682.11</v>
      </c>
      <c r="O4" s="18">
        <v>31610.4</v>
      </c>
      <c r="P4">
        <v>1073.67</v>
      </c>
      <c r="Q4" s="18">
        <f>SUM(N4:P4)</f>
        <v>65366.18</v>
      </c>
      <c r="R4" s="53">
        <v>6500</v>
      </c>
      <c r="S4" s="53">
        <v>6286.85</v>
      </c>
      <c r="T4" s="53">
        <v>213.15</v>
      </c>
      <c r="U4" s="18">
        <f>SUM(R4:T4)</f>
        <v>13000</v>
      </c>
    </row>
    <row r="5" spans="1:21" s="5" customFormat="1" ht="12.75">
      <c r="A5" s="1">
        <v>4</v>
      </c>
      <c r="B5" s="2" t="s">
        <v>7</v>
      </c>
      <c r="C5" s="47" t="s">
        <v>9</v>
      </c>
      <c r="D5" s="6">
        <v>605610</v>
      </c>
      <c r="E5" s="8" t="s">
        <v>10</v>
      </c>
      <c r="F5" s="7" t="s">
        <v>8</v>
      </c>
      <c r="G5" s="7">
        <v>1050</v>
      </c>
      <c r="H5" s="7" t="s">
        <v>11</v>
      </c>
      <c r="I5" s="15">
        <v>130000</v>
      </c>
      <c r="J5" s="18">
        <v>25817.89</v>
      </c>
      <c r="K5" s="18">
        <v>24971.23</v>
      </c>
      <c r="L5" s="18">
        <v>844.7</v>
      </c>
      <c r="M5" s="18">
        <f>SUM(J5:L5)</f>
        <v>51633.81999999999</v>
      </c>
      <c r="N5" s="18">
        <v>32682.11</v>
      </c>
      <c r="O5" s="18">
        <v>31610.4</v>
      </c>
      <c r="P5">
        <v>1073.67</v>
      </c>
      <c r="Q5" s="18">
        <f>SUM(N5:P5)</f>
        <v>65366.18</v>
      </c>
      <c r="R5" s="53">
        <v>6500</v>
      </c>
      <c r="S5" s="53">
        <v>6286.85</v>
      </c>
      <c r="T5" s="53">
        <v>213.15</v>
      </c>
      <c r="U5" s="18">
        <f>SUM(R5:T5)</f>
        <v>13000</v>
      </c>
    </row>
    <row r="6" spans="1:21" s="5" customFormat="1" ht="12.75">
      <c r="A6" s="1">
        <v>5</v>
      </c>
      <c r="B6" s="2" t="s">
        <v>7</v>
      </c>
      <c r="C6" s="47" t="s">
        <v>12</v>
      </c>
      <c r="D6" s="6">
        <v>605611</v>
      </c>
      <c r="E6" s="8" t="s">
        <v>10</v>
      </c>
      <c r="F6" s="7" t="s">
        <v>8</v>
      </c>
      <c r="G6" s="7">
        <v>1050</v>
      </c>
      <c r="H6" s="7" t="s">
        <v>11</v>
      </c>
      <c r="I6" s="15">
        <v>130000</v>
      </c>
      <c r="J6" s="18">
        <v>25817.89</v>
      </c>
      <c r="K6" s="18">
        <v>24971.23</v>
      </c>
      <c r="L6" s="18">
        <v>844.7</v>
      </c>
      <c r="M6" s="18">
        <f>SUM(J6:L6)</f>
        <v>51633.81999999999</v>
      </c>
      <c r="N6" s="18">
        <v>32682.11</v>
      </c>
      <c r="O6" s="18">
        <v>31610.4</v>
      </c>
      <c r="P6">
        <v>1073.67</v>
      </c>
      <c r="Q6" s="18">
        <f>SUM(N6:P6)</f>
        <v>65366.18</v>
      </c>
      <c r="R6" s="53">
        <v>6500</v>
      </c>
      <c r="S6" s="53">
        <v>6286.85</v>
      </c>
      <c r="T6" s="53">
        <v>213.15</v>
      </c>
      <c r="U6" s="18">
        <f>SUM(R6:T6)</f>
        <v>13000</v>
      </c>
    </row>
    <row r="7" spans="1:22" s="5" customFormat="1" ht="12.75">
      <c r="A7" s="1"/>
      <c r="B7" s="2"/>
      <c r="C7" s="47"/>
      <c r="D7" s="6"/>
      <c r="E7" s="8"/>
      <c r="F7" s="7"/>
      <c r="G7" s="7"/>
      <c r="H7" s="7"/>
      <c r="I7" s="28">
        <f>SUM(I2:I6)</f>
        <v>650000</v>
      </c>
      <c r="J7" s="54">
        <f aca="true" t="shared" si="0" ref="J7:Q7">SUM(J2:J6)</f>
        <v>129089.45</v>
      </c>
      <c r="K7" s="54">
        <f t="shared" si="0"/>
        <v>124856.15</v>
      </c>
      <c r="L7" s="54">
        <f t="shared" si="0"/>
        <v>4223.5</v>
      </c>
      <c r="M7" s="28">
        <f t="shared" si="0"/>
        <v>258169.09999999998</v>
      </c>
      <c r="N7" s="54">
        <f t="shared" si="0"/>
        <v>163410.55</v>
      </c>
      <c r="O7" s="54">
        <f t="shared" si="0"/>
        <v>158052</v>
      </c>
      <c r="P7" s="54">
        <f t="shared" si="0"/>
        <v>5368.35</v>
      </c>
      <c r="Q7" s="28">
        <f t="shared" si="0"/>
        <v>326830.9</v>
      </c>
      <c r="R7" s="54">
        <f>SUM(R2:R6)</f>
        <v>32500</v>
      </c>
      <c r="S7" s="54">
        <f>SUM(S2:S6)</f>
        <v>31434.25</v>
      </c>
      <c r="T7" s="54">
        <f>SUM(T2:T6)</f>
        <v>1065.75</v>
      </c>
      <c r="U7" s="28">
        <f>SUM(U2:U6)</f>
        <v>65000</v>
      </c>
      <c r="V7" s="15"/>
    </row>
    <row r="8" spans="1:21" s="5" customFormat="1" ht="12.75">
      <c r="A8" s="1">
        <v>6</v>
      </c>
      <c r="B8" s="10" t="s">
        <v>15</v>
      </c>
      <c r="C8" s="47" t="s">
        <v>16</v>
      </c>
      <c r="D8" s="6">
        <v>605627</v>
      </c>
      <c r="E8" s="8" t="s">
        <v>10</v>
      </c>
      <c r="F8" s="7" t="s">
        <v>8</v>
      </c>
      <c r="G8" s="7">
        <v>1050</v>
      </c>
      <c r="H8" s="7" t="s">
        <v>11</v>
      </c>
      <c r="I8" s="15">
        <v>130000</v>
      </c>
      <c r="J8" s="18">
        <v>25817.89</v>
      </c>
      <c r="K8" s="18">
        <v>24971.23</v>
      </c>
      <c r="L8" s="18">
        <v>844.7</v>
      </c>
      <c r="M8" s="18">
        <f aca="true" t="shared" si="1" ref="M8:M39">SUM(J8:L8)</f>
        <v>51633.81999999999</v>
      </c>
      <c r="N8" s="18">
        <v>32682.11</v>
      </c>
      <c r="O8" s="18">
        <v>31610.4</v>
      </c>
      <c r="P8">
        <v>1073.67</v>
      </c>
      <c r="Q8" s="18">
        <f aca="true" t="shared" si="2" ref="Q8:Q39">SUM(N8:P8)</f>
        <v>65366.18</v>
      </c>
      <c r="R8" s="53">
        <v>6500</v>
      </c>
      <c r="S8" s="53">
        <v>6286.85</v>
      </c>
      <c r="T8" s="53">
        <v>213.15</v>
      </c>
      <c r="U8" s="18">
        <f aca="true" t="shared" si="3" ref="U8:U39">SUM(R8:T8)</f>
        <v>13000</v>
      </c>
    </row>
    <row r="9" spans="1:21" s="5" customFormat="1" ht="12.75">
      <c r="A9" s="1">
        <v>7</v>
      </c>
      <c r="B9" s="10" t="s">
        <v>15</v>
      </c>
      <c r="C9" s="47" t="s">
        <v>17</v>
      </c>
      <c r="D9" s="6">
        <v>605628</v>
      </c>
      <c r="E9" s="8" t="s">
        <v>10</v>
      </c>
      <c r="F9" s="7" t="s">
        <v>8</v>
      </c>
      <c r="G9" s="7">
        <v>1050</v>
      </c>
      <c r="H9" s="7" t="s">
        <v>11</v>
      </c>
      <c r="I9" s="15">
        <v>130000</v>
      </c>
      <c r="J9" s="18">
        <v>25817.89</v>
      </c>
      <c r="K9" s="18">
        <v>24971.23</v>
      </c>
      <c r="L9" s="18">
        <v>844.7</v>
      </c>
      <c r="M9" s="18">
        <f t="shared" si="1"/>
        <v>51633.81999999999</v>
      </c>
      <c r="N9" s="18">
        <v>32682.11</v>
      </c>
      <c r="O9" s="18">
        <v>31610.4</v>
      </c>
      <c r="P9">
        <v>1073.67</v>
      </c>
      <c r="Q9" s="18">
        <f t="shared" si="2"/>
        <v>65366.18</v>
      </c>
      <c r="R9" s="53">
        <v>6500</v>
      </c>
      <c r="S9" s="53">
        <v>6286.85</v>
      </c>
      <c r="T9" s="53">
        <v>213.15</v>
      </c>
      <c r="U9" s="18">
        <f t="shared" si="3"/>
        <v>13000</v>
      </c>
    </row>
    <row r="10" spans="1:21" s="5" customFormat="1" ht="12.75">
      <c r="A10" s="1">
        <v>8</v>
      </c>
      <c r="B10" s="10" t="s">
        <v>15</v>
      </c>
      <c r="C10" s="47" t="s">
        <v>16</v>
      </c>
      <c r="D10" s="6">
        <v>605629</v>
      </c>
      <c r="E10" s="8" t="s">
        <v>10</v>
      </c>
      <c r="F10" s="7" t="s">
        <v>8</v>
      </c>
      <c r="G10" s="7">
        <v>1050</v>
      </c>
      <c r="H10" s="7" t="s">
        <v>11</v>
      </c>
      <c r="I10" s="15">
        <v>130000</v>
      </c>
      <c r="J10" s="18">
        <v>25817.89</v>
      </c>
      <c r="K10" s="18">
        <v>24971.23</v>
      </c>
      <c r="L10" s="18">
        <v>844.7</v>
      </c>
      <c r="M10" s="18">
        <f t="shared" si="1"/>
        <v>51633.81999999999</v>
      </c>
      <c r="N10" s="18">
        <v>32682.11</v>
      </c>
      <c r="O10" s="18">
        <v>31610.4</v>
      </c>
      <c r="P10">
        <v>1073.67</v>
      </c>
      <c r="Q10" s="18">
        <f t="shared" si="2"/>
        <v>65366.18</v>
      </c>
      <c r="R10" s="53">
        <v>6500</v>
      </c>
      <c r="S10" s="53">
        <v>6286.85</v>
      </c>
      <c r="T10" s="53">
        <v>213.15</v>
      </c>
      <c r="U10" s="18">
        <f t="shared" si="3"/>
        <v>13000</v>
      </c>
    </row>
    <row r="11" spans="1:21" s="5" customFormat="1" ht="12.75">
      <c r="A11" s="1">
        <v>9</v>
      </c>
      <c r="B11" s="10" t="s">
        <v>15</v>
      </c>
      <c r="C11" s="47" t="s">
        <v>17</v>
      </c>
      <c r="D11" s="6">
        <v>605630</v>
      </c>
      <c r="E11" s="8" t="s">
        <v>10</v>
      </c>
      <c r="F11" s="7" t="s">
        <v>8</v>
      </c>
      <c r="G11" s="7">
        <v>1050</v>
      </c>
      <c r="H11" s="7" t="s">
        <v>11</v>
      </c>
      <c r="I11" s="15">
        <v>130000</v>
      </c>
      <c r="J11" s="18">
        <v>25817.89</v>
      </c>
      <c r="K11" s="18">
        <v>24971.23</v>
      </c>
      <c r="L11" s="18">
        <v>844.7</v>
      </c>
      <c r="M11" s="18">
        <f t="shared" si="1"/>
        <v>51633.81999999999</v>
      </c>
      <c r="N11" s="18">
        <v>32682.11</v>
      </c>
      <c r="O11" s="18">
        <v>31610.4</v>
      </c>
      <c r="P11">
        <v>1073.67</v>
      </c>
      <c r="Q11" s="18">
        <f t="shared" si="2"/>
        <v>65366.18</v>
      </c>
      <c r="R11" s="53">
        <v>6500</v>
      </c>
      <c r="S11" s="53">
        <v>6286.85</v>
      </c>
      <c r="T11" s="53">
        <v>213.15</v>
      </c>
      <c r="U11" s="18">
        <f t="shared" si="3"/>
        <v>13000</v>
      </c>
    </row>
    <row r="12" spans="1:21" s="5" customFormat="1" ht="12.75">
      <c r="A12" s="1">
        <v>10</v>
      </c>
      <c r="B12" s="10" t="s">
        <v>15</v>
      </c>
      <c r="C12" s="47" t="s">
        <v>18</v>
      </c>
      <c r="D12" s="6">
        <v>605631</v>
      </c>
      <c r="E12" s="8" t="s">
        <v>10</v>
      </c>
      <c r="F12" s="7" t="s">
        <v>8</v>
      </c>
      <c r="G12" s="7">
        <v>1050</v>
      </c>
      <c r="H12" s="7" t="s">
        <v>11</v>
      </c>
      <c r="I12" s="15">
        <v>130000</v>
      </c>
      <c r="J12" s="18">
        <v>25817.89</v>
      </c>
      <c r="K12" s="18">
        <v>24971.23</v>
      </c>
      <c r="L12" s="18">
        <v>844.7</v>
      </c>
      <c r="M12" s="18">
        <f t="shared" si="1"/>
        <v>51633.81999999999</v>
      </c>
      <c r="N12" s="18">
        <v>32682.11</v>
      </c>
      <c r="O12" s="18">
        <v>31610.4</v>
      </c>
      <c r="P12">
        <v>1073.67</v>
      </c>
      <c r="Q12" s="18">
        <f t="shared" si="2"/>
        <v>65366.18</v>
      </c>
      <c r="R12" s="53">
        <v>6500</v>
      </c>
      <c r="S12" s="53">
        <v>6286.85</v>
      </c>
      <c r="T12" s="53">
        <v>213.15</v>
      </c>
      <c r="U12" s="18">
        <f t="shared" si="3"/>
        <v>13000</v>
      </c>
    </row>
    <row r="13" spans="1:21" s="5" customFormat="1" ht="12.75">
      <c r="A13" s="1">
        <v>11</v>
      </c>
      <c r="B13" s="10" t="s">
        <v>15</v>
      </c>
      <c r="C13" s="47" t="s">
        <v>19</v>
      </c>
      <c r="D13" s="3">
        <v>605809</v>
      </c>
      <c r="E13" s="4" t="s">
        <v>20</v>
      </c>
      <c r="F13" s="7" t="s">
        <v>14</v>
      </c>
      <c r="G13" s="9">
        <v>1000</v>
      </c>
      <c r="H13" s="7" t="s">
        <v>11</v>
      </c>
      <c r="I13" s="15">
        <v>130000</v>
      </c>
      <c r="J13" s="18">
        <v>25817.89</v>
      </c>
      <c r="K13" s="18">
        <v>24971.23</v>
      </c>
      <c r="L13" s="18">
        <v>844.7</v>
      </c>
      <c r="M13" s="18">
        <f t="shared" si="1"/>
        <v>51633.81999999999</v>
      </c>
      <c r="N13" s="18">
        <v>32682.11</v>
      </c>
      <c r="O13" s="18">
        <v>31610.4</v>
      </c>
      <c r="P13">
        <v>1073.67</v>
      </c>
      <c r="Q13" s="18">
        <f t="shared" si="2"/>
        <v>65366.18</v>
      </c>
      <c r="R13" s="53">
        <v>6500</v>
      </c>
      <c r="S13" s="53">
        <v>6286.85</v>
      </c>
      <c r="T13" s="53">
        <v>213.15</v>
      </c>
      <c r="U13" s="18">
        <f t="shared" si="3"/>
        <v>13000</v>
      </c>
    </row>
    <row r="14" spans="1:21" s="5" customFormat="1" ht="12.75">
      <c r="A14" s="1">
        <v>12</v>
      </c>
      <c r="B14" s="10" t="s">
        <v>15</v>
      </c>
      <c r="C14" s="47" t="s">
        <v>21</v>
      </c>
      <c r="D14" s="3">
        <v>605810</v>
      </c>
      <c r="E14" s="4" t="s">
        <v>20</v>
      </c>
      <c r="F14" s="7" t="s">
        <v>14</v>
      </c>
      <c r="G14" s="9">
        <v>1000</v>
      </c>
      <c r="H14" s="7" t="s">
        <v>11</v>
      </c>
      <c r="I14" s="15">
        <v>130000</v>
      </c>
      <c r="J14" s="18">
        <v>25817.89</v>
      </c>
      <c r="K14" s="18">
        <v>24971.23</v>
      </c>
      <c r="L14" s="18">
        <v>844.7</v>
      </c>
      <c r="M14" s="18">
        <f t="shared" si="1"/>
        <v>51633.81999999999</v>
      </c>
      <c r="N14" s="18">
        <v>32682.11</v>
      </c>
      <c r="O14" s="18">
        <v>31610.4</v>
      </c>
      <c r="P14">
        <v>1073.67</v>
      </c>
      <c r="Q14" s="18">
        <f t="shared" si="2"/>
        <v>65366.18</v>
      </c>
      <c r="R14" s="53">
        <v>6500</v>
      </c>
      <c r="S14" s="53">
        <v>6286.85</v>
      </c>
      <c r="T14" s="53">
        <v>213.15</v>
      </c>
      <c r="U14" s="18">
        <f t="shared" si="3"/>
        <v>13000</v>
      </c>
    </row>
    <row r="15" spans="1:21" s="5" customFormat="1" ht="12.75">
      <c r="A15" s="1">
        <v>13</v>
      </c>
      <c r="B15" s="10" t="s">
        <v>15</v>
      </c>
      <c r="C15" s="47" t="s">
        <v>22</v>
      </c>
      <c r="D15" s="3">
        <v>605811</v>
      </c>
      <c r="E15" s="4" t="s">
        <v>20</v>
      </c>
      <c r="F15" s="7" t="s">
        <v>14</v>
      </c>
      <c r="G15" s="9">
        <v>1000</v>
      </c>
      <c r="H15" s="7" t="s">
        <v>11</v>
      </c>
      <c r="I15" s="15">
        <v>130000</v>
      </c>
      <c r="J15" s="18">
        <v>25817.89</v>
      </c>
      <c r="K15" s="18">
        <v>24971.23</v>
      </c>
      <c r="L15" s="18">
        <v>844.7</v>
      </c>
      <c r="M15" s="18">
        <f t="shared" si="1"/>
        <v>51633.81999999999</v>
      </c>
      <c r="N15" s="18">
        <v>32682.11</v>
      </c>
      <c r="O15" s="18">
        <v>31610.4</v>
      </c>
      <c r="P15">
        <v>1073.67</v>
      </c>
      <c r="Q15" s="18">
        <f t="shared" si="2"/>
        <v>65366.18</v>
      </c>
      <c r="R15" s="53">
        <v>6500</v>
      </c>
      <c r="S15" s="53">
        <v>6286.85</v>
      </c>
      <c r="T15" s="53">
        <v>213.15</v>
      </c>
      <c r="U15" s="18">
        <f t="shared" si="3"/>
        <v>13000</v>
      </c>
    </row>
    <row r="16" spans="1:21" s="5" customFormat="1" ht="12.75">
      <c r="A16" s="1">
        <v>14</v>
      </c>
      <c r="B16" s="10" t="s">
        <v>15</v>
      </c>
      <c r="C16" s="47" t="s">
        <v>23</v>
      </c>
      <c r="D16" s="3">
        <v>605812</v>
      </c>
      <c r="E16" s="4" t="s">
        <v>20</v>
      </c>
      <c r="F16" s="7" t="s">
        <v>14</v>
      </c>
      <c r="G16" s="9">
        <v>1000</v>
      </c>
      <c r="H16" s="7" t="s">
        <v>11</v>
      </c>
      <c r="I16" s="15">
        <v>130000</v>
      </c>
      <c r="J16" s="18">
        <v>25817.89</v>
      </c>
      <c r="K16" s="18">
        <v>24971.23</v>
      </c>
      <c r="L16" s="18">
        <v>844.7</v>
      </c>
      <c r="M16" s="18">
        <f t="shared" si="1"/>
        <v>51633.81999999999</v>
      </c>
      <c r="N16" s="18">
        <v>32682.11</v>
      </c>
      <c r="O16" s="18">
        <v>31610.4</v>
      </c>
      <c r="P16">
        <v>1073.67</v>
      </c>
      <c r="Q16" s="18">
        <f t="shared" si="2"/>
        <v>65366.18</v>
      </c>
      <c r="R16" s="53">
        <v>6500</v>
      </c>
      <c r="S16" s="53">
        <v>6286.85</v>
      </c>
      <c r="T16" s="53">
        <v>213.15</v>
      </c>
      <c r="U16" s="18">
        <f t="shared" si="3"/>
        <v>13000</v>
      </c>
    </row>
    <row r="17" spans="1:22" s="5" customFormat="1" ht="12.75">
      <c r="A17" s="1"/>
      <c r="B17" s="10"/>
      <c r="C17" s="47"/>
      <c r="D17" s="3"/>
      <c r="E17" s="4"/>
      <c r="F17" s="7"/>
      <c r="G17" s="9"/>
      <c r="H17" s="7"/>
      <c r="I17" s="28">
        <f>SUM(I8:I16)</f>
        <v>1170000</v>
      </c>
      <c r="J17" s="54">
        <f>SUM(J8:J16)</f>
        <v>232361.01</v>
      </c>
      <c r="K17" s="54">
        <f>SUM(K8:K16)</f>
        <v>224741.07000000004</v>
      </c>
      <c r="L17" s="54">
        <f>SUM(L8:L16)</f>
        <v>7602.299999999999</v>
      </c>
      <c r="M17" s="52">
        <f t="shared" si="1"/>
        <v>464704.38000000006</v>
      </c>
      <c r="N17" s="54">
        <f>SUM(N8:N16)</f>
        <v>294138.98999999993</v>
      </c>
      <c r="O17" s="54">
        <f>SUM(O8:O16)</f>
        <v>284493.6</v>
      </c>
      <c r="P17" s="54">
        <f>SUM(P8:P16)</f>
        <v>9663.03</v>
      </c>
      <c r="Q17" s="52">
        <f t="shared" si="2"/>
        <v>588295.6199999999</v>
      </c>
      <c r="R17" s="54">
        <f>SUM(R8:R16)</f>
        <v>58500</v>
      </c>
      <c r="S17" s="54">
        <f>SUM(S8:S16)</f>
        <v>56581.649999999994</v>
      </c>
      <c r="T17" s="54">
        <f>SUM(T8:T16)</f>
        <v>1918.3500000000004</v>
      </c>
      <c r="U17" s="52">
        <f t="shared" si="3"/>
        <v>117000</v>
      </c>
      <c r="V17" s="15"/>
    </row>
    <row r="18" spans="1:21" ht="12" customHeight="1">
      <c r="A18" s="1">
        <v>15</v>
      </c>
      <c r="B18" s="2" t="s">
        <v>24</v>
      </c>
      <c r="C18" s="49" t="s">
        <v>25</v>
      </c>
      <c r="D18" s="6">
        <v>605679</v>
      </c>
      <c r="E18" s="8" t="s">
        <v>10</v>
      </c>
      <c r="F18" s="7" t="s">
        <v>8</v>
      </c>
      <c r="G18" s="7">
        <v>1000</v>
      </c>
      <c r="H18" s="7" t="s">
        <v>11</v>
      </c>
      <c r="I18" s="15">
        <v>130000</v>
      </c>
      <c r="J18" s="18">
        <v>25817.89</v>
      </c>
      <c r="K18" s="18">
        <v>24971.23</v>
      </c>
      <c r="L18" s="18">
        <v>844.7</v>
      </c>
      <c r="M18" s="18">
        <f t="shared" si="1"/>
        <v>51633.81999999999</v>
      </c>
      <c r="N18" s="18">
        <v>32682.11</v>
      </c>
      <c r="O18" s="18">
        <v>31610.4</v>
      </c>
      <c r="P18">
        <v>1073.67</v>
      </c>
      <c r="Q18" s="18">
        <f t="shared" si="2"/>
        <v>65366.18</v>
      </c>
      <c r="R18" s="53">
        <v>6500</v>
      </c>
      <c r="S18" s="53">
        <v>6286.85</v>
      </c>
      <c r="T18" s="53">
        <v>213.15</v>
      </c>
      <c r="U18" s="18">
        <f t="shared" si="3"/>
        <v>13000</v>
      </c>
    </row>
    <row r="19" spans="1:21" ht="12" customHeight="1">
      <c r="A19" s="1">
        <v>16</v>
      </c>
      <c r="B19" s="2" t="s">
        <v>24</v>
      </c>
      <c r="C19" s="49" t="s">
        <v>26</v>
      </c>
      <c r="D19" s="6">
        <v>605680</v>
      </c>
      <c r="E19" s="8" t="s">
        <v>10</v>
      </c>
      <c r="F19" s="7" t="s">
        <v>8</v>
      </c>
      <c r="G19" s="7">
        <v>1000</v>
      </c>
      <c r="H19" s="7" t="s">
        <v>11</v>
      </c>
      <c r="I19" s="15">
        <v>130000</v>
      </c>
      <c r="J19" s="18">
        <v>25817.89</v>
      </c>
      <c r="K19" s="18">
        <v>24971.23</v>
      </c>
      <c r="L19" s="18">
        <v>844.7</v>
      </c>
      <c r="M19" s="18">
        <f t="shared" si="1"/>
        <v>51633.81999999999</v>
      </c>
      <c r="N19" s="18">
        <v>32682.11</v>
      </c>
      <c r="O19" s="18">
        <v>31610.4</v>
      </c>
      <c r="P19">
        <v>1073.67</v>
      </c>
      <c r="Q19" s="18">
        <f t="shared" si="2"/>
        <v>65366.18</v>
      </c>
      <c r="R19" s="53">
        <v>6500</v>
      </c>
      <c r="S19" s="53">
        <v>6286.85</v>
      </c>
      <c r="T19" s="53">
        <v>213.15</v>
      </c>
      <c r="U19" s="18">
        <f t="shared" si="3"/>
        <v>13000</v>
      </c>
    </row>
    <row r="20" spans="1:21" ht="12" customHeight="1">
      <c r="A20" s="1">
        <v>17</v>
      </c>
      <c r="B20" s="2" t="s">
        <v>24</v>
      </c>
      <c r="C20" s="49" t="s">
        <v>27</v>
      </c>
      <c r="D20" s="6">
        <v>605681</v>
      </c>
      <c r="E20" s="8" t="s">
        <v>10</v>
      </c>
      <c r="F20" s="7" t="s">
        <v>8</v>
      </c>
      <c r="G20" s="7">
        <v>1000</v>
      </c>
      <c r="H20" s="7" t="s">
        <v>11</v>
      </c>
      <c r="I20" s="15">
        <v>130000</v>
      </c>
      <c r="J20" s="18">
        <v>25817.89</v>
      </c>
      <c r="K20" s="18">
        <v>24971.23</v>
      </c>
      <c r="L20" s="18">
        <v>844.7</v>
      </c>
      <c r="M20" s="18">
        <f t="shared" si="1"/>
        <v>51633.81999999999</v>
      </c>
      <c r="N20" s="18">
        <v>32682.11</v>
      </c>
      <c r="O20" s="18">
        <v>31610.4</v>
      </c>
      <c r="P20">
        <v>1073.67</v>
      </c>
      <c r="Q20" s="18">
        <f t="shared" si="2"/>
        <v>65366.18</v>
      </c>
      <c r="R20" s="53">
        <v>6500</v>
      </c>
      <c r="S20" s="53">
        <v>6286.85</v>
      </c>
      <c r="T20" s="53">
        <v>213.15</v>
      </c>
      <c r="U20" s="18">
        <f t="shared" si="3"/>
        <v>13000</v>
      </c>
    </row>
    <row r="21" spans="1:21" ht="12" customHeight="1">
      <c r="A21" s="1">
        <v>18</v>
      </c>
      <c r="B21" s="2" t="s">
        <v>24</v>
      </c>
      <c r="C21" s="49" t="s">
        <v>28</v>
      </c>
      <c r="D21" s="6">
        <v>605682</v>
      </c>
      <c r="E21" s="8" t="s">
        <v>10</v>
      </c>
      <c r="F21" s="7" t="s">
        <v>8</v>
      </c>
      <c r="G21" s="7">
        <v>1000</v>
      </c>
      <c r="H21" s="7" t="s">
        <v>11</v>
      </c>
      <c r="I21" s="15">
        <v>130000</v>
      </c>
      <c r="J21" s="18">
        <v>25817.89</v>
      </c>
      <c r="K21" s="18">
        <v>24971.23</v>
      </c>
      <c r="L21" s="18">
        <v>844.7</v>
      </c>
      <c r="M21" s="18">
        <f t="shared" si="1"/>
        <v>51633.81999999999</v>
      </c>
      <c r="N21" s="18">
        <v>32682.11</v>
      </c>
      <c r="O21" s="18">
        <v>31610.4</v>
      </c>
      <c r="P21">
        <v>1073.67</v>
      </c>
      <c r="Q21" s="18">
        <f t="shared" si="2"/>
        <v>65366.18</v>
      </c>
      <c r="R21" s="53">
        <v>6500</v>
      </c>
      <c r="S21" s="53">
        <v>6286.85</v>
      </c>
      <c r="T21" s="53">
        <v>213.15</v>
      </c>
      <c r="U21" s="18">
        <f t="shared" si="3"/>
        <v>13000</v>
      </c>
    </row>
    <row r="22" spans="1:21" ht="12" customHeight="1">
      <c r="A22" s="1">
        <v>19</v>
      </c>
      <c r="B22" s="2" t="s">
        <v>24</v>
      </c>
      <c r="C22" s="49" t="s">
        <v>29</v>
      </c>
      <c r="D22" s="6">
        <v>605683</v>
      </c>
      <c r="E22" s="8" t="s">
        <v>10</v>
      </c>
      <c r="F22" s="7" t="s">
        <v>8</v>
      </c>
      <c r="G22" s="7">
        <v>1000</v>
      </c>
      <c r="H22" s="7" t="s">
        <v>11</v>
      </c>
      <c r="I22" s="15">
        <v>130000</v>
      </c>
      <c r="J22" s="18">
        <v>25817.89</v>
      </c>
      <c r="K22" s="18">
        <v>24971.23</v>
      </c>
      <c r="L22" s="18">
        <v>844.7</v>
      </c>
      <c r="M22" s="18">
        <f t="shared" si="1"/>
        <v>51633.81999999999</v>
      </c>
      <c r="N22" s="18">
        <v>32682.11</v>
      </c>
      <c r="O22" s="18">
        <v>31610.4</v>
      </c>
      <c r="P22">
        <v>1073.67</v>
      </c>
      <c r="Q22" s="18">
        <f t="shared" si="2"/>
        <v>65366.18</v>
      </c>
      <c r="R22" s="53">
        <v>6500</v>
      </c>
      <c r="S22" s="53">
        <v>6286.85</v>
      </c>
      <c r="T22" s="53">
        <v>213.15</v>
      </c>
      <c r="U22" s="18">
        <f t="shared" si="3"/>
        <v>13000</v>
      </c>
    </row>
    <row r="23" spans="1:21" ht="12" customHeight="1">
      <c r="A23" s="1">
        <v>20</v>
      </c>
      <c r="B23" s="2" t="s">
        <v>24</v>
      </c>
      <c r="C23" s="49" t="s">
        <v>30</v>
      </c>
      <c r="D23" s="6">
        <v>605684</v>
      </c>
      <c r="E23" s="8" t="s">
        <v>10</v>
      </c>
      <c r="F23" s="7" t="s">
        <v>8</v>
      </c>
      <c r="G23" s="7">
        <v>1000</v>
      </c>
      <c r="H23" s="7" t="s">
        <v>11</v>
      </c>
      <c r="I23" s="15">
        <v>130000</v>
      </c>
      <c r="J23" s="18">
        <v>25817.89</v>
      </c>
      <c r="K23" s="18">
        <v>24971.23</v>
      </c>
      <c r="L23" s="18">
        <v>844.7</v>
      </c>
      <c r="M23" s="18">
        <f t="shared" si="1"/>
        <v>51633.81999999999</v>
      </c>
      <c r="N23" s="18">
        <v>32682.11</v>
      </c>
      <c r="O23" s="18">
        <v>31610.4</v>
      </c>
      <c r="P23">
        <v>1073.67</v>
      </c>
      <c r="Q23" s="18">
        <f t="shared" si="2"/>
        <v>65366.18</v>
      </c>
      <c r="R23" s="53">
        <v>6500</v>
      </c>
      <c r="S23" s="53">
        <v>6286.85</v>
      </c>
      <c r="T23" s="53">
        <v>213.15</v>
      </c>
      <c r="U23" s="18">
        <f t="shared" si="3"/>
        <v>13000</v>
      </c>
    </row>
    <row r="24" spans="1:21" ht="12" customHeight="1">
      <c r="A24" s="1">
        <v>21</v>
      </c>
      <c r="B24" s="2" t="s">
        <v>24</v>
      </c>
      <c r="C24" s="47" t="s">
        <v>18</v>
      </c>
      <c r="D24" s="6">
        <v>605686</v>
      </c>
      <c r="E24" s="8" t="s">
        <v>10</v>
      </c>
      <c r="F24" s="7" t="s">
        <v>8</v>
      </c>
      <c r="G24" s="7">
        <v>1000</v>
      </c>
      <c r="H24" s="7" t="s">
        <v>11</v>
      </c>
      <c r="I24" s="15">
        <v>130000</v>
      </c>
      <c r="J24" s="18">
        <v>25817.89</v>
      </c>
      <c r="K24" s="18">
        <v>24971.23</v>
      </c>
      <c r="L24" s="18">
        <v>844.7</v>
      </c>
      <c r="M24" s="18">
        <f t="shared" si="1"/>
        <v>51633.81999999999</v>
      </c>
      <c r="N24" s="18">
        <v>32682.11</v>
      </c>
      <c r="O24" s="18">
        <v>31610.4</v>
      </c>
      <c r="P24">
        <v>1073.67</v>
      </c>
      <c r="Q24" s="18">
        <f t="shared" si="2"/>
        <v>65366.18</v>
      </c>
      <c r="R24" s="53">
        <v>6500</v>
      </c>
      <c r="S24" s="53">
        <v>6286.85</v>
      </c>
      <c r="T24" s="53">
        <v>213.15</v>
      </c>
      <c r="U24" s="18">
        <f t="shared" si="3"/>
        <v>13000</v>
      </c>
    </row>
    <row r="25" spans="1:21" ht="18.75">
      <c r="A25" s="1">
        <v>22</v>
      </c>
      <c r="B25" s="2" t="s">
        <v>24</v>
      </c>
      <c r="C25" s="47" t="s">
        <v>31</v>
      </c>
      <c r="D25" s="6">
        <v>605692</v>
      </c>
      <c r="E25" s="8" t="s">
        <v>10</v>
      </c>
      <c r="F25" s="7" t="s">
        <v>8</v>
      </c>
      <c r="G25" s="7">
        <v>1000</v>
      </c>
      <c r="H25" s="7" t="s">
        <v>11</v>
      </c>
      <c r="I25" s="15">
        <v>130000</v>
      </c>
      <c r="J25" s="18">
        <v>25817.89</v>
      </c>
      <c r="K25" s="18">
        <v>24971.23</v>
      </c>
      <c r="L25" s="18">
        <v>844.7</v>
      </c>
      <c r="M25" s="18">
        <f t="shared" si="1"/>
        <v>51633.81999999999</v>
      </c>
      <c r="N25" s="18">
        <v>32682.11</v>
      </c>
      <c r="O25" s="18">
        <v>31610.4</v>
      </c>
      <c r="P25">
        <v>1073.67</v>
      </c>
      <c r="Q25" s="18">
        <f t="shared" si="2"/>
        <v>65366.18</v>
      </c>
      <c r="R25" s="53">
        <v>6500</v>
      </c>
      <c r="S25" s="53">
        <v>6286.85</v>
      </c>
      <c r="T25" s="53">
        <v>213.15</v>
      </c>
      <c r="U25" s="18">
        <f t="shared" si="3"/>
        <v>13000</v>
      </c>
    </row>
    <row r="26" spans="1:21" ht="18.75">
      <c r="A26" s="1">
        <v>23</v>
      </c>
      <c r="B26" s="2" t="s">
        <v>24</v>
      </c>
      <c r="C26" s="47" t="s">
        <v>32</v>
      </c>
      <c r="D26" s="6">
        <v>605693</v>
      </c>
      <c r="E26" s="8" t="s">
        <v>10</v>
      </c>
      <c r="F26" s="7" t="s">
        <v>8</v>
      </c>
      <c r="G26" s="7">
        <v>1000</v>
      </c>
      <c r="H26" s="7" t="s">
        <v>11</v>
      </c>
      <c r="I26" s="15">
        <v>130000</v>
      </c>
      <c r="J26" s="18">
        <v>25817.89</v>
      </c>
      <c r="K26" s="18">
        <v>24971.23</v>
      </c>
      <c r="L26" s="18">
        <v>844.7</v>
      </c>
      <c r="M26" s="18">
        <f t="shared" si="1"/>
        <v>51633.81999999999</v>
      </c>
      <c r="N26" s="18">
        <v>32682.11</v>
      </c>
      <c r="O26" s="18">
        <v>31610.4</v>
      </c>
      <c r="P26">
        <v>1073.67</v>
      </c>
      <c r="Q26" s="18">
        <f t="shared" si="2"/>
        <v>65366.18</v>
      </c>
      <c r="R26" s="53">
        <v>6500</v>
      </c>
      <c r="S26" s="53">
        <v>6286.85</v>
      </c>
      <c r="T26" s="53">
        <v>213.15</v>
      </c>
      <c r="U26" s="18">
        <f t="shared" si="3"/>
        <v>13000</v>
      </c>
    </row>
    <row r="27" spans="1:21" ht="12.75">
      <c r="A27" s="1">
        <v>24</v>
      </c>
      <c r="B27" s="2" t="s">
        <v>24</v>
      </c>
      <c r="C27" s="47" t="s">
        <v>18</v>
      </c>
      <c r="D27" s="6">
        <v>605699</v>
      </c>
      <c r="E27" s="8" t="s">
        <v>10</v>
      </c>
      <c r="F27" s="7" t="s">
        <v>8</v>
      </c>
      <c r="G27" s="7">
        <v>1000</v>
      </c>
      <c r="H27" s="7" t="s">
        <v>11</v>
      </c>
      <c r="I27" s="15">
        <v>130000</v>
      </c>
      <c r="J27" s="18">
        <v>25817.89</v>
      </c>
      <c r="K27" s="18">
        <v>24971.23</v>
      </c>
      <c r="L27" s="18">
        <v>844.7</v>
      </c>
      <c r="M27" s="18">
        <f t="shared" si="1"/>
        <v>51633.81999999999</v>
      </c>
      <c r="N27" s="18">
        <v>32682.11</v>
      </c>
      <c r="O27" s="18">
        <v>31610.4</v>
      </c>
      <c r="P27">
        <v>1073.67</v>
      </c>
      <c r="Q27" s="18">
        <f t="shared" si="2"/>
        <v>65366.18</v>
      </c>
      <c r="R27" s="53">
        <v>6500</v>
      </c>
      <c r="S27" s="53">
        <v>6286.85</v>
      </c>
      <c r="T27" s="53">
        <v>213.15</v>
      </c>
      <c r="U27" s="18">
        <f t="shared" si="3"/>
        <v>13000</v>
      </c>
    </row>
    <row r="28" spans="1:21" ht="18.75">
      <c r="A28" s="1">
        <v>25</v>
      </c>
      <c r="B28" s="2" t="s">
        <v>24</v>
      </c>
      <c r="C28" s="47" t="s">
        <v>33</v>
      </c>
      <c r="D28" s="6">
        <v>605702</v>
      </c>
      <c r="E28" s="8" t="s">
        <v>10</v>
      </c>
      <c r="F28" s="7" t="s">
        <v>8</v>
      </c>
      <c r="G28" s="7">
        <v>1000</v>
      </c>
      <c r="H28" s="7" t="s">
        <v>11</v>
      </c>
      <c r="I28" s="15">
        <v>130000</v>
      </c>
      <c r="J28" s="18">
        <v>25817.89</v>
      </c>
      <c r="K28" s="18">
        <v>24971.23</v>
      </c>
      <c r="L28" s="18">
        <v>844.7</v>
      </c>
      <c r="M28" s="18">
        <f t="shared" si="1"/>
        <v>51633.81999999999</v>
      </c>
      <c r="N28" s="18">
        <v>32682.11</v>
      </c>
      <c r="O28" s="18">
        <v>31610.4</v>
      </c>
      <c r="P28">
        <v>1073.67</v>
      </c>
      <c r="Q28" s="18">
        <f t="shared" si="2"/>
        <v>65366.18</v>
      </c>
      <c r="R28" s="53">
        <v>6500</v>
      </c>
      <c r="S28" s="53">
        <v>6286.85</v>
      </c>
      <c r="T28" s="53">
        <v>213.15</v>
      </c>
      <c r="U28" s="18">
        <f t="shared" si="3"/>
        <v>13000</v>
      </c>
    </row>
    <row r="29" spans="1:21" ht="12.75">
      <c r="A29" s="1">
        <v>26</v>
      </c>
      <c r="B29" s="2" t="s">
        <v>24</v>
      </c>
      <c r="C29" s="47" t="s">
        <v>18</v>
      </c>
      <c r="D29" s="6">
        <v>605706</v>
      </c>
      <c r="E29" s="8" t="s">
        <v>10</v>
      </c>
      <c r="F29" s="7" t="s">
        <v>8</v>
      </c>
      <c r="G29" s="7">
        <v>1000</v>
      </c>
      <c r="H29" s="7" t="s">
        <v>11</v>
      </c>
      <c r="I29" s="15">
        <v>130000</v>
      </c>
      <c r="J29" s="18">
        <v>25817.89</v>
      </c>
      <c r="K29" s="18">
        <v>24971.23</v>
      </c>
      <c r="L29" s="18">
        <v>844.7</v>
      </c>
      <c r="M29" s="18">
        <f t="shared" si="1"/>
        <v>51633.81999999999</v>
      </c>
      <c r="N29" s="18">
        <v>32682.11</v>
      </c>
      <c r="O29" s="18">
        <v>31610.4</v>
      </c>
      <c r="P29">
        <v>1073.67</v>
      </c>
      <c r="Q29" s="18">
        <f t="shared" si="2"/>
        <v>65366.18</v>
      </c>
      <c r="R29" s="53">
        <v>6500</v>
      </c>
      <c r="S29" s="53">
        <v>6286.85</v>
      </c>
      <c r="T29" s="53">
        <v>213.15</v>
      </c>
      <c r="U29" s="18">
        <f t="shared" si="3"/>
        <v>13000</v>
      </c>
    </row>
    <row r="30" spans="1:21" ht="12.75">
      <c r="A30" s="1">
        <v>27</v>
      </c>
      <c r="B30" s="2" t="s">
        <v>24</v>
      </c>
      <c r="C30" s="47" t="s">
        <v>34</v>
      </c>
      <c r="D30" s="6">
        <v>605709</v>
      </c>
      <c r="E30" s="8" t="s">
        <v>10</v>
      </c>
      <c r="F30" s="7" t="s">
        <v>8</v>
      </c>
      <c r="G30" s="7">
        <v>1000</v>
      </c>
      <c r="H30" s="7" t="s">
        <v>11</v>
      </c>
      <c r="I30" s="15">
        <v>130000</v>
      </c>
      <c r="J30" s="18">
        <v>25817.89</v>
      </c>
      <c r="K30" s="18">
        <v>24971.23</v>
      </c>
      <c r="L30" s="18">
        <v>844.7</v>
      </c>
      <c r="M30" s="18">
        <f t="shared" si="1"/>
        <v>51633.81999999999</v>
      </c>
      <c r="N30" s="18">
        <v>32682.11</v>
      </c>
      <c r="O30" s="18">
        <v>31610.4</v>
      </c>
      <c r="P30">
        <v>1073.67</v>
      </c>
      <c r="Q30" s="18">
        <f t="shared" si="2"/>
        <v>65366.18</v>
      </c>
      <c r="R30" s="53">
        <v>6500</v>
      </c>
      <c r="S30" s="53">
        <v>6286.85</v>
      </c>
      <c r="T30" s="53">
        <v>213.15</v>
      </c>
      <c r="U30" s="18">
        <f t="shared" si="3"/>
        <v>13000</v>
      </c>
    </row>
    <row r="31" spans="1:21" ht="12.75">
      <c r="A31" s="1">
        <v>28</v>
      </c>
      <c r="B31" s="2" t="s">
        <v>24</v>
      </c>
      <c r="C31" s="47" t="s">
        <v>35</v>
      </c>
      <c r="D31" s="6">
        <v>605710</v>
      </c>
      <c r="E31" s="8" t="s">
        <v>10</v>
      </c>
      <c r="F31" s="7" t="s">
        <v>8</v>
      </c>
      <c r="G31" s="7">
        <v>1000</v>
      </c>
      <c r="H31" s="7" t="s">
        <v>11</v>
      </c>
      <c r="I31" s="15">
        <v>130000</v>
      </c>
      <c r="J31" s="18">
        <v>25817.89</v>
      </c>
      <c r="K31" s="18">
        <v>24971.23</v>
      </c>
      <c r="L31" s="18">
        <v>844.7</v>
      </c>
      <c r="M31" s="18">
        <f t="shared" si="1"/>
        <v>51633.81999999999</v>
      </c>
      <c r="N31" s="18">
        <v>32682.11</v>
      </c>
      <c r="O31" s="18">
        <v>31610.4</v>
      </c>
      <c r="P31">
        <v>1073.67</v>
      </c>
      <c r="Q31" s="18">
        <f t="shared" si="2"/>
        <v>65366.18</v>
      </c>
      <c r="R31" s="53">
        <v>6500</v>
      </c>
      <c r="S31" s="53">
        <v>6286.85</v>
      </c>
      <c r="T31" s="53">
        <v>213.15</v>
      </c>
      <c r="U31" s="18">
        <f t="shared" si="3"/>
        <v>13000</v>
      </c>
    </row>
    <row r="32" spans="1:21" ht="12.75">
      <c r="A32" s="1">
        <v>29</v>
      </c>
      <c r="B32" s="2" t="s">
        <v>24</v>
      </c>
      <c r="C32" s="47" t="s">
        <v>18</v>
      </c>
      <c r="D32" s="6">
        <v>605712</v>
      </c>
      <c r="E32" s="8" t="s">
        <v>10</v>
      </c>
      <c r="F32" s="7" t="s">
        <v>8</v>
      </c>
      <c r="G32" s="7">
        <v>1000</v>
      </c>
      <c r="H32" s="7" t="s">
        <v>11</v>
      </c>
      <c r="I32" s="15">
        <v>130000</v>
      </c>
      <c r="J32" s="18">
        <v>25817.89</v>
      </c>
      <c r="K32" s="18">
        <v>24971.23</v>
      </c>
      <c r="L32" s="18">
        <v>844.7</v>
      </c>
      <c r="M32" s="18">
        <f t="shared" si="1"/>
        <v>51633.81999999999</v>
      </c>
      <c r="N32" s="18">
        <v>32682.11</v>
      </c>
      <c r="O32" s="18">
        <v>31610.4</v>
      </c>
      <c r="P32">
        <v>1073.67</v>
      </c>
      <c r="Q32" s="18">
        <f t="shared" si="2"/>
        <v>65366.18</v>
      </c>
      <c r="R32" s="53">
        <v>6500</v>
      </c>
      <c r="S32" s="53">
        <v>6286.85</v>
      </c>
      <c r="T32" s="53">
        <v>213.15</v>
      </c>
      <c r="U32" s="18">
        <f t="shared" si="3"/>
        <v>13000</v>
      </c>
    </row>
    <row r="33" spans="1:21" ht="12.75">
      <c r="A33" s="1">
        <v>30</v>
      </c>
      <c r="B33" s="2" t="s">
        <v>24</v>
      </c>
      <c r="C33" s="47" t="s">
        <v>18</v>
      </c>
      <c r="D33" s="6">
        <v>605715</v>
      </c>
      <c r="E33" s="8" t="s">
        <v>10</v>
      </c>
      <c r="F33" s="7" t="s">
        <v>8</v>
      </c>
      <c r="G33" s="7">
        <v>1000</v>
      </c>
      <c r="H33" s="7" t="s">
        <v>11</v>
      </c>
      <c r="I33" s="15">
        <v>130000</v>
      </c>
      <c r="J33" s="18">
        <v>25817.89</v>
      </c>
      <c r="K33" s="18">
        <v>24971.23</v>
      </c>
      <c r="L33" s="18">
        <v>844.7</v>
      </c>
      <c r="M33" s="18">
        <f t="shared" si="1"/>
        <v>51633.81999999999</v>
      </c>
      <c r="N33" s="18">
        <v>32682.11</v>
      </c>
      <c r="O33" s="18">
        <v>31610.4</v>
      </c>
      <c r="P33">
        <v>1073.67</v>
      </c>
      <c r="Q33" s="18">
        <f t="shared" si="2"/>
        <v>65366.18</v>
      </c>
      <c r="R33" s="53">
        <v>6500</v>
      </c>
      <c r="S33" s="53">
        <v>6286.85</v>
      </c>
      <c r="T33" s="53">
        <v>213.15</v>
      </c>
      <c r="U33" s="18">
        <f t="shared" si="3"/>
        <v>13000</v>
      </c>
    </row>
    <row r="34" spans="1:22" ht="12.75">
      <c r="A34" s="1"/>
      <c r="B34" s="2"/>
      <c r="C34" s="47"/>
      <c r="D34" s="6"/>
      <c r="E34" s="8"/>
      <c r="F34" s="7"/>
      <c r="G34" s="7"/>
      <c r="H34" s="7"/>
      <c r="I34" s="28">
        <f>SUM(I18:I33)</f>
        <v>2080000</v>
      </c>
      <c r="J34" s="54">
        <f aca="true" t="shared" si="4" ref="J34:P34">SUM(J18:J33)</f>
        <v>413086.2400000001</v>
      </c>
      <c r="K34" s="54">
        <f t="shared" si="4"/>
        <v>399539.67999999993</v>
      </c>
      <c r="L34" s="54">
        <f t="shared" si="4"/>
        <v>13515.200000000004</v>
      </c>
      <c r="M34" s="52">
        <f t="shared" si="1"/>
        <v>826141.12</v>
      </c>
      <c r="N34" s="54">
        <f t="shared" si="4"/>
        <v>522913.75999999983</v>
      </c>
      <c r="O34" s="54">
        <f t="shared" si="4"/>
        <v>505766.40000000014</v>
      </c>
      <c r="P34" s="54">
        <f t="shared" si="4"/>
        <v>17178.72</v>
      </c>
      <c r="Q34" s="52">
        <f t="shared" si="2"/>
        <v>1045858.8799999999</v>
      </c>
      <c r="R34" s="54">
        <f>SUM(R18:R33)</f>
        <v>104000</v>
      </c>
      <c r="S34" s="54">
        <f>SUM(S18:S33)</f>
        <v>100589.60000000002</v>
      </c>
      <c r="T34" s="54">
        <f>SUM(T18:T33)</f>
        <v>3410.400000000001</v>
      </c>
      <c r="U34" s="52">
        <f t="shared" si="3"/>
        <v>208000.00000000003</v>
      </c>
      <c r="V34" s="15"/>
    </row>
    <row r="35" spans="1:21" ht="12.75">
      <c r="A35" s="1">
        <v>31</v>
      </c>
      <c r="B35" s="2" t="s">
        <v>36</v>
      </c>
      <c r="C35" s="47" t="s">
        <v>34</v>
      </c>
      <c r="D35" s="6">
        <v>605718</v>
      </c>
      <c r="E35" s="8" t="s">
        <v>10</v>
      </c>
      <c r="F35" s="7" t="s">
        <v>8</v>
      </c>
      <c r="G35" s="7">
        <v>1050</v>
      </c>
      <c r="H35" s="7" t="s">
        <v>11</v>
      </c>
      <c r="I35" s="15">
        <v>130000</v>
      </c>
      <c r="J35" s="18">
        <v>25817.89</v>
      </c>
      <c r="K35" s="18">
        <v>24971.23</v>
      </c>
      <c r="L35" s="18">
        <v>844.7</v>
      </c>
      <c r="M35" s="18">
        <f t="shared" si="1"/>
        <v>51633.81999999999</v>
      </c>
      <c r="N35" s="18">
        <v>32682.11</v>
      </c>
      <c r="O35" s="18">
        <v>31610.4</v>
      </c>
      <c r="P35">
        <v>1073.67</v>
      </c>
      <c r="Q35" s="18">
        <f t="shared" si="2"/>
        <v>65366.18</v>
      </c>
      <c r="R35" s="53">
        <v>6500</v>
      </c>
      <c r="S35" s="53">
        <v>6286.85</v>
      </c>
      <c r="T35" s="53">
        <v>213.15</v>
      </c>
      <c r="U35" s="18">
        <f t="shared" si="3"/>
        <v>13000</v>
      </c>
    </row>
    <row r="36" spans="1:21" ht="12.75">
      <c r="A36" s="1">
        <v>32</v>
      </c>
      <c r="B36" s="2" t="s">
        <v>36</v>
      </c>
      <c r="C36" s="47" t="s">
        <v>37</v>
      </c>
      <c r="D36" s="6">
        <v>605719</v>
      </c>
      <c r="E36" s="8" t="s">
        <v>10</v>
      </c>
      <c r="F36" s="7" t="s">
        <v>8</v>
      </c>
      <c r="G36" s="7">
        <v>1050</v>
      </c>
      <c r="H36" s="7" t="s">
        <v>11</v>
      </c>
      <c r="I36" s="15">
        <v>130000</v>
      </c>
      <c r="J36" s="18">
        <v>25817.89</v>
      </c>
      <c r="K36" s="18">
        <v>24971.23</v>
      </c>
      <c r="L36" s="18">
        <v>844.7</v>
      </c>
      <c r="M36" s="18">
        <f t="shared" si="1"/>
        <v>51633.81999999999</v>
      </c>
      <c r="N36" s="18">
        <v>32682.11</v>
      </c>
      <c r="O36" s="18">
        <v>31610.4</v>
      </c>
      <c r="P36">
        <v>1073.67</v>
      </c>
      <c r="Q36" s="18">
        <f t="shared" si="2"/>
        <v>65366.18</v>
      </c>
      <c r="R36" s="53">
        <v>6500</v>
      </c>
      <c r="S36" s="53">
        <v>6286.85</v>
      </c>
      <c r="T36" s="53">
        <v>213.15</v>
      </c>
      <c r="U36" s="18">
        <f t="shared" si="3"/>
        <v>13000</v>
      </c>
    </row>
    <row r="37" spans="1:21" ht="12.75">
      <c r="A37" s="1">
        <v>33</v>
      </c>
      <c r="B37" s="2" t="s">
        <v>36</v>
      </c>
      <c r="C37" s="47" t="s">
        <v>34</v>
      </c>
      <c r="D37" s="6">
        <v>605728</v>
      </c>
      <c r="E37" s="8" t="s">
        <v>10</v>
      </c>
      <c r="F37" s="7" t="s">
        <v>8</v>
      </c>
      <c r="G37" s="7">
        <v>1050</v>
      </c>
      <c r="H37" s="7" t="s">
        <v>11</v>
      </c>
      <c r="I37" s="15">
        <v>130000</v>
      </c>
      <c r="J37" s="18">
        <v>25817.89</v>
      </c>
      <c r="K37" s="18">
        <v>24971.23</v>
      </c>
      <c r="L37" s="18">
        <v>844.7</v>
      </c>
      <c r="M37" s="18">
        <f t="shared" si="1"/>
        <v>51633.81999999999</v>
      </c>
      <c r="N37" s="18">
        <v>32682.11</v>
      </c>
      <c r="O37" s="18">
        <v>31610.4</v>
      </c>
      <c r="P37">
        <v>1073.67</v>
      </c>
      <c r="Q37" s="18">
        <f t="shared" si="2"/>
        <v>65366.18</v>
      </c>
      <c r="R37" s="53">
        <v>6500</v>
      </c>
      <c r="S37" s="53">
        <v>6286.85</v>
      </c>
      <c r="T37" s="53">
        <v>213.15</v>
      </c>
      <c r="U37" s="18">
        <f t="shared" si="3"/>
        <v>13000</v>
      </c>
    </row>
    <row r="38" spans="1:21" ht="12.75">
      <c r="A38" s="1">
        <v>34</v>
      </c>
      <c r="B38" s="2" t="s">
        <v>36</v>
      </c>
      <c r="C38" s="47" t="s">
        <v>35</v>
      </c>
      <c r="D38" s="6">
        <v>605729</v>
      </c>
      <c r="E38" s="8" t="s">
        <v>10</v>
      </c>
      <c r="F38" s="7" t="s">
        <v>8</v>
      </c>
      <c r="G38" s="7">
        <v>1050</v>
      </c>
      <c r="H38" s="16" t="s">
        <v>11</v>
      </c>
      <c r="I38" s="15">
        <v>130000</v>
      </c>
      <c r="J38" s="18">
        <v>25817.89</v>
      </c>
      <c r="K38" s="18">
        <v>24971.1</v>
      </c>
      <c r="L38" s="18">
        <v>844.7</v>
      </c>
      <c r="M38" s="18">
        <f t="shared" si="1"/>
        <v>51633.689999999995</v>
      </c>
      <c r="N38" s="18">
        <v>32682.11</v>
      </c>
      <c r="O38" s="18">
        <v>31610.53</v>
      </c>
      <c r="P38">
        <v>1073.67</v>
      </c>
      <c r="Q38" s="18">
        <f t="shared" si="2"/>
        <v>65366.31</v>
      </c>
      <c r="R38" s="53">
        <v>6500</v>
      </c>
      <c r="S38" s="53">
        <v>6286.85</v>
      </c>
      <c r="T38" s="53">
        <v>213.15</v>
      </c>
      <c r="U38" s="18">
        <f t="shared" si="3"/>
        <v>13000</v>
      </c>
    </row>
    <row r="39" spans="1:22" ht="12.75">
      <c r="A39" s="11"/>
      <c r="B39" s="24"/>
      <c r="C39" s="25"/>
      <c r="D39" s="17"/>
      <c r="E39" s="26"/>
      <c r="F39" s="27"/>
      <c r="G39" s="27"/>
      <c r="H39" s="16"/>
      <c r="I39" s="28">
        <f>SUM(I35:I38)</f>
        <v>520000</v>
      </c>
      <c r="J39" s="54">
        <f aca="true" t="shared" si="5" ref="J39:P39">SUM(J35:J38)</f>
        <v>103271.56</v>
      </c>
      <c r="K39" s="54">
        <f t="shared" si="5"/>
        <v>99884.79000000001</v>
      </c>
      <c r="L39" s="54">
        <f t="shared" si="5"/>
        <v>3378.8</v>
      </c>
      <c r="M39" s="18">
        <f t="shared" si="1"/>
        <v>206535.15</v>
      </c>
      <c r="N39" s="54">
        <f t="shared" si="5"/>
        <v>130728.44</v>
      </c>
      <c r="O39" s="54">
        <f t="shared" si="5"/>
        <v>126441.73000000001</v>
      </c>
      <c r="P39" s="54">
        <f t="shared" si="5"/>
        <v>4294.68</v>
      </c>
      <c r="Q39" s="18">
        <f t="shared" si="2"/>
        <v>261464.85</v>
      </c>
      <c r="R39" s="54">
        <f>SUM(R35:R38)</f>
        <v>26000</v>
      </c>
      <c r="S39" s="54">
        <f>SUM(S35:S38)</f>
        <v>25147.4</v>
      </c>
      <c r="T39" s="54">
        <f>SUM(T35:T38)</f>
        <v>852.6</v>
      </c>
      <c r="U39" s="18">
        <f t="shared" si="3"/>
        <v>52000</v>
      </c>
      <c r="V39" s="15"/>
    </row>
    <row r="40" spans="5:21" ht="12.75">
      <c r="E40" s="12"/>
      <c r="F40" s="12"/>
      <c r="H40" s="7" t="s">
        <v>39</v>
      </c>
      <c r="I40" s="22">
        <v>4420000</v>
      </c>
      <c r="J40" s="55">
        <f aca="true" t="shared" si="6" ref="J40:Q40">+J7+J17+J34+J39</f>
        <v>877808.2600000002</v>
      </c>
      <c r="K40" s="55">
        <f t="shared" si="6"/>
        <v>849021.69</v>
      </c>
      <c r="L40" s="55">
        <f t="shared" si="6"/>
        <v>28719.800000000003</v>
      </c>
      <c r="M40" s="22">
        <f t="shared" si="6"/>
        <v>1755549.75</v>
      </c>
      <c r="N40" s="55">
        <f t="shared" si="6"/>
        <v>1111191.7399999998</v>
      </c>
      <c r="O40" s="55">
        <f t="shared" si="6"/>
        <v>1074753.7300000002</v>
      </c>
      <c r="P40" s="55">
        <f t="shared" si="6"/>
        <v>36504.78</v>
      </c>
      <c r="Q40" s="22">
        <f t="shared" si="6"/>
        <v>2222450.25</v>
      </c>
      <c r="R40" s="55">
        <f>+R7+R17+R34+R39</f>
        <v>221000</v>
      </c>
      <c r="S40" s="55">
        <f>+S7+S17+S34+S39</f>
        <v>213752.9</v>
      </c>
      <c r="T40" s="55">
        <f>+T7+T17+T34+T39</f>
        <v>7247.100000000002</v>
      </c>
      <c r="U40" s="22">
        <f>+U7+U17+U34+U39</f>
        <v>442000</v>
      </c>
    </row>
    <row r="41" spans="5:21" ht="15">
      <c r="E41" s="12"/>
      <c r="F41" s="12"/>
      <c r="H41" s="27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2:22" ht="12.75">
      <c r="B42" s="14"/>
      <c r="D42" s="17"/>
      <c r="E42" s="12"/>
      <c r="F42" s="12"/>
      <c r="J42" s="18"/>
      <c r="K42" s="18"/>
      <c r="L42" s="18"/>
      <c r="R42" s="41"/>
      <c r="S42" s="41"/>
      <c r="T42" s="41"/>
      <c r="U42" s="41"/>
      <c r="V42" s="41"/>
    </row>
    <row r="43" spans="4:22" ht="12.75">
      <c r="D43" s="17"/>
      <c r="E43" s="12"/>
      <c r="F43" s="12"/>
      <c r="I43" s="18"/>
      <c r="J43" s="18"/>
      <c r="L43" s="19" t="s">
        <v>47</v>
      </c>
      <c r="M43" s="19"/>
      <c r="N43" s="19" t="s">
        <v>48</v>
      </c>
      <c r="O43" s="3" t="s">
        <v>49</v>
      </c>
      <c r="P43" s="19" t="s">
        <v>50</v>
      </c>
      <c r="Q43" s="38"/>
      <c r="R43" s="38"/>
      <c r="S43" s="42"/>
      <c r="T43" s="38"/>
      <c r="U43" s="38"/>
      <c r="V43" s="41"/>
    </row>
    <row r="44" spans="4:22" ht="12.75">
      <c r="D44" s="17"/>
      <c r="E44" s="12"/>
      <c r="F44" s="12"/>
      <c r="I44" s="18"/>
      <c r="J44" s="18"/>
      <c r="K44" s="18"/>
      <c r="L44" s="20" t="s">
        <v>53</v>
      </c>
      <c r="M44" s="20"/>
      <c r="N44" s="20" t="s">
        <v>11</v>
      </c>
      <c r="O44" s="51">
        <f>J40</f>
        <v>877808.2600000002</v>
      </c>
      <c r="P44" s="21">
        <v>2009</v>
      </c>
      <c r="Q44" s="39"/>
      <c r="R44" s="43"/>
      <c r="S44" s="44"/>
      <c r="T44" s="39"/>
      <c r="U44" s="39"/>
      <c r="V44" s="41"/>
    </row>
    <row r="45" spans="4:22" ht="12.75">
      <c r="D45" s="17"/>
      <c r="E45" s="12"/>
      <c r="F45" s="12"/>
      <c r="I45" s="18"/>
      <c r="J45" s="18"/>
      <c r="L45" s="20" t="s">
        <v>53</v>
      </c>
      <c r="M45" s="20"/>
      <c r="N45" s="20" t="s">
        <v>51</v>
      </c>
      <c r="O45" s="51">
        <f>K40</f>
        <v>849021.69</v>
      </c>
      <c r="P45" s="21">
        <v>2009</v>
      </c>
      <c r="Q45" s="39"/>
      <c r="R45" s="43"/>
      <c r="S45" s="44"/>
      <c r="T45" s="39"/>
      <c r="U45" s="39"/>
      <c r="V45" s="41"/>
    </row>
    <row r="46" spans="5:22" ht="12.75">
      <c r="E46" s="12"/>
      <c r="F46" s="12"/>
      <c r="I46" s="53"/>
      <c r="J46" s="53"/>
      <c r="K46" s="53"/>
      <c r="L46" s="20" t="s">
        <v>53</v>
      </c>
      <c r="M46" s="20"/>
      <c r="N46" s="20" t="s">
        <v>52</v>
      </c>
      <c r="O46" s="51">
        <f>L40</f>
        <v>28719.800000000003</v>
      </c>
      <c r="P46" s="21">
        <v>2009</v>
      </c>
      <c r="Q46" s="39"/>
      <c r="R46" s="43"/>
      <c r="S46" s="44"/>
      <c r="T46" s="39"/>
      <c r="U46" s="39"/>
      <c r="V46" s="41"/>
    </row>
    <row r="47" spans="5:22" ht="12.75">
      <c r="E47" s="12"/>
      <c r="F47" s="12"/>
      <c r="I47" s="18"/>
      <c r="J47" s="18"/>
      <c r="K47" s="18"/>
      <c r="L47" s="21"/>
      <c r="M47" s="21"/>
      <c r="N47" s="21" t="s">
        <v>39</v>
      </c>
      <c r="O47" s="50">
        <f>SUM(O44:O46)</f>
        <v>1755549.7500000002</v>
      </c>
      <c r="P47" s="23"/>
      <c r="Q47" s="40"/>
      <c r="R47" s="39"/>
      <c r="S47" s="45"/>
      <c r="T47" s="40"/>
      <c r="U47" s="40"/>
      <c r="V47" s="41"/>
    </row>
    <row r="48" spans="5:22" ht="12.75">
      <c r="E48" s="12"/>
      <c r="F48" s="12"/>
      <c r="I48" s="18"/>
      <c r="J48" s="18"/>
      <c r="K48" s="18"/>
      <c r="L48" s="20" t="s">
        <v>53</v>
      </c>
      <c r="M48" s="20"/>
      <c r="N48" s="20" t="s">
        <v>11</v>
      </c>
      <c r="O48" s="51">
        <f>N40+R40</f>
        <v>1332191.7399999998</v>
      </c>
      <c r="P48" s="23">
        <v>2010</v>
      </c>
      <c r="Q48" s="40"/>
      <c r="R48" s="43"/>
      <c r="S48" s="44"/>
      <c r="T48" s="40"/>
      <c r="U48" s="40"/>
      <c r="V48" s="41"/>
    </row>
    <row r="49" spans="5:22" ht="12.75">
      <c r="E49" s="12"/>
      <c r="F49" s="12"/>
      <c r="I49" s="18"/>
      <c r="J49" s="18"/>
      <c r="L49" s="20" t="s">
        <v>53</v>
      </c>
      <c r="M49" s="20"/>
      <c r="N49" s="20" t="s">
        <v>51</v>
      </c>
      <c r="O49" s="51">
        <f>O40+S40</f>
        <v>1288506.6300000001</v>
      </c>
      <c r="P49" s="23">
        <v>2010</v>
      </c>
      <c r="Q49" s="40"/>
      <c r="R49" s="43"/>
      <c r="S49" s="44"/>
      <c r="T49" s="40"/>
      <c r="U49" s="40"/>
      <c r="V49" s="41"/>
    </row>
    <row r="50" spans="5:22" ht="12.75">
      <c r="E50" s="12"/>
      <c r="F50" s="12"/>
      <c r="I50" s="18"/>
      <c r="J50" s="18"/>
      <c r="L50" s="20" t="s">
        <v>53</v>
      </c>
      <c r="M50" s="20"/>
      <c r="N50" s="20" t="s">
        <v>52</v>
      </c>
      <c r="O50" s="51">
        <f>P40+T40</f>
        <v>43751.880000000005</v>
      </c>
      <c r="P50" s="23">
        <v>2010</v>
      </c>
      <c r="Q50" s="40"/>
      <c r="R50" s="43"/>
      <c r="S50" s="44"/>
      <c r="T50" s="40"/>
      <c r="U50" s="40"/>
      <c r="V50" s="41"/>
    </row>
    <row r="51" spans="5:22" ht="12.75">
      <c r="E51" s="12"/>
      <c r="F51" s="12"/>
      <c r="I51" s="18"/>
      <c r="J51" s="18"/>
      <c r="L51" s="21"/>
      <c r="M51" s="21"/>
      <c r="N51" s="21" t="s">
        <v>39</v>
      </c>
      <c r="O51" s="50">
        <f>SUM(O48:O50)</f>
        <v>2664450.25</v>
      </c>
      <c r="P51" s="21"/>
      <c r="Q51" s="39"/>
      <c r="R51" s="39"/>
      <c r="S51" s="46"/>
      <c r="T51" s="39"/>
      <c r="U51" s="39"/>
      <c r="V51" s="41"/>
    </row>
    <row r="52" spans="5:22" ht="12.75">
      <c r="E52" s="12"/>
      <c r="F52" s="12"/>
      <c r="I52" s="18"/>
      <c r="J52" s="18"/>
      <c r="R52" s="41"/>
      <c r="S52" s="41"/>
      <c r="T52" s="41"/>
      <c r="U52" s="41"/>
      <c r="V52" s="41"/>
    </row>
    <row r="53" spans="5:10" ht="12.75">
      <c r="E53" s="12"/>
      <c r="F53" s="12"/>
      <c r="I53" s="18"/>
      <c r="J53" s="18"/>
    </row>
    <row r="54" spans="5:10" ht="12.75">
      <c r="E54" s="12"/>
      <c r="F54" s="12"/>
      <c r="I54" s="18"/>
      <c r="J54" s="18"/>
    </row>
    <row r="55" spans="5:19" ht="12.75">
      <c r="E55" s="12"/>
      <c r="F55" s="12"/>
      <c r="I55" s="18"/>
      <c r="J55" s="18"/>
      <c r="O55" s="18"/>
      <c r="S55" s="18"/>
    </row>
    <row r="56" spans="5:10" ht="12.75">
      <c r="E56" s="12"/>
      <c r="F56" s="12"/>
      <c r="I56" s="18"/>
      <c r="J56" s="18"/>
    </row>
    <row r="57" spans="5:10" ht="12.75">
      <c r="E57" s="12"/>
      <c r="F57" s="12"/>
      <c r="I57" s="18"/>
      <c r="J57" s="18"/>
    </row>
    <row r="58" spans="5:6" ht="12.75">
      <c r="E58" s="12"/>
      <c r="F58" s="12"/>
    </row>
    <row r="59" spans="5:6" ht="12.75">
      <c r="E59" s="12"/>
      <c r="F59" s="12"/>
    </row>
    <row r="60" spans="5:6" ht="12.75">
      <c r="E60" s="12"/>
      <c r="F60" s="12"/>
    </row>
    <row r="61" spans="5:6" ht="12.75">
      <c r="E61" s="12"/>
      <c r="F61" s="12"/>
    </row>
    <row r="62" spans="5:6" ht="12.75">
      <c r="E62" s="12"/>
      <c r="F62" s="12"/>
    </row>
    <row r="63" spans="5:6" ht="12.75">
      <c r="E63" s="12"/>
      <c r="F63" s="12"/>
    </row>
    <row r="64" spans="5:6" ht="12.75">
      <c r="E64" s="12"/>
      <c r="F64" s="12"/>
    </row>
    <row r="65" spans="5:6" ht="12.75">
      <c r="E65" s="12"/>
      <c r="F65" s="12"/>
    </row>
    <row r="66" spans="5:6" ht="12.75">
      <c r="E66" s="12"/>
      <c r="F66" s="12"/>
    </row>
    <row r="67" spans="5:6" ht="12.75">
      <c r="E67" s="12"/>
      <c r="F67" s="12"/>
    </row>
    <row r="68" spans="5:6" ht="12.75">
      <c r="E68" s="12"/>
      <c r="F68" s="12"/>
    </row>
    <row r="69" spans="5:6" ht="12.75">
      <c r="E69" s="12"/>
      <c r="F69" s="12"/>
    </row>
    <row r="70" spans="5:6" ht="12.75">
      <c r="E70" s="12"/>
      <c r="F70" s="12"/>
    </row>
    <row r="71" spans="5:6" ht="12.75">
      <c r="E71" s="12"/>
      <c r="F71" s="12"/>
    </row>
    <row r="72" spans="5:6" ht="12.75">
      <c r="E72" s="12"/>
      <c r="F72" s="12"/>
    </row>
    <row r="73" spans="5:6" ht="12.75">
      <c r="E73" s="12"/>
      <c r="F73" s="12"/>
    </row>
    <row r="74" spans="5:6" ht="12.75">
      <c r="E74" s="12"/>
      <c r="F74" s="12"/>
    </row>
    <row r="75" spans="5:6" ht="12.75">
      <c r="E75" s="12"/>
      <c r="F75" s="12"/>
    </row>
    <row r="76" spans="5:6" ht="12.75">
      <c r="E76" s="12"/>
      <c r="F76" s="12"/>
    </row>
    <row r="77" spans="5:6" ht="12.75">
      <c r="E77" s="12"/>
      <c r="F77" s="12"/>
    </row>
    <row r="78" spans="5:6" ht="12.75">
      <c r="E78" s="12"/>
      <c r="F78" s="12"/>
    </row>
    <row r="79" spans="5:6" ht="12.75">
      <c r="E79" s="12"/>
      <c r="F79" s="12"/>
    </row>
    <row r="80" spans="5:6" ht="12.75">
      <c r="E80" s="12"/>
      <c r="F80" s="12"/>
    </row>
    <row r="81" spans="5:6" ht="12.75">
      <c r="E81" s="12"/>
      <c r="F81" s="12"/>
    </row>
    <row r="82" spans="5:6" ht="12.75">
      <c r="E82" s="12"/>
      <c r="F82" s="12"/>
    </row>
    <row r="83" spans="5:6" ht="12.75">
      <c r="E83" s="12"/>
      <c r="F83" s="12"/>
    </row>
    <row r="84" spans="5:6" ht="12.75">
      <c r="E84" s="12"/>
      <c r="F84" s="12"/>
    </row>
    <row r="85" spans="5:6" ht="12.75">
      <c r="E85" s="12"/>
      <c r="F85" s="12"/>
    </row>
    <row r="86" spans="5:6" ht="12.75">
      <c r="E86" s="12"/>
      <c r="F86" s="12"/>
    </row>
    <row r="87" spans="5:6" ht="12.75">
      <c r="E87" s="12"/>
      <c r="F87" s="12"/>
    </row>
  </sheetData>
  <dataValidations count="2">
    <dataValidation type="list" allowBlank="1" showInputMessage="1" showErrorMessage="1" sqref="B18:B39">
      <formula1>#REF!</formula1>
    </dataValidation>
    <dataValidation type="list" allowBlank="1" showInputMessage="1" showErrorMessage="1" sqref="E29:E39">
      <formula1>#REF!</formula1>
    </dataValidation>
  </dataValidations>
  <printOptions/>
  <pageMargins left="0" right="0" top="0" bottom="0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ciarlantini</cp:lastModifiedBy>
  <cp:lastPrinted>2009-11-03T10:40:38Z</cp:lastPrinted>
  <dcterms:created xsi:type="dcterms:W3CDTF">2009-09-17T11:12:02Z</dcterms:created>
  <dcterms:modified xsi:type="dcterms:W3CDTF">2009-11-03T11:09:32Z</dcterms:modified>
  <cp:category/>
  <cp:version/>
  <cp:contentType/>
  <cp:contentStatus/>
</cp:coreProperties>
</file>