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" windowWidth="14595" windowHeight="8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<sst xmlns="http://schemas.openxmlformats.org/spreadsheetml/2006/main" count="31" uniqueCount="29">
  <si>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LAVORI A  BASE D'ASTA</t>
  </si>
  <si>
    <t xml:space="preserve">PROGETTO </t>
  </si>
  <si>
    <t>CONTRATTO</t>
  </si>
  <si>
    <t>Importo lavori</t>
  </si>
  <si>
    <t>oneri per la sicurezza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</si>
  <si>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</si>
  <si>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</si>
  <si>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</si>
  <si>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</si>
  <si>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</si>
  <si>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</si>
  <si>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</si>
  <si>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</si>
  <si>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</si>
  <si>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rilievi, indagini accertamenti</t>
  </si>
  <si>
    <t>spese per pubblicità ed opere artistiche</t>
  </si>
  <si>
    <t>QUADRO ECONOMICO MODULATO</t>
  </si>
  <si>
    <t>Progettazione art.92 D.Lgs. 163/2006 (0,50%))</t>
  </si>
  <si>
    <t>Economie 1,50% art. 61 co.7/bis L. 133/2008</t>
  </si>
  <si>
    <t>Iva 10% per lavori a base d'asta</t>
  </si>
  <si>
    <t>Economia su iva 10%</t>
  </si>
  <si>
    <t>ribasso d'asta  37,7210%</t>
  </si>
  <si>
    <t>presenza restauratore nella D.L.</t>
  </si>
  <si>
    <t>Spese per accertamenti di laboratorio e verifiche come da capitolato</t>
  </si>
  <si>
    <t>contributo Autorità VLP</t>
  </si>
  <si>
    <t>Spese per Commissione Giudicatrice</t>
  </si>
  <si>
    <t>RIMODULAZIONE</t>
  </si>
  <si>
    <t>Spese per attività di consulenza e supporto al RUP</t>
  </si>
  <si>
    <t>Zagarolo - Palazzo Rospigliosi- Restauro di superfici architettoniche decorate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</si>
</sst>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1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6">
      <selection activeCell="D33" sqref="D33"/>
    </sheetView>
  </sheetViews>
  <sheetFormatPr defaultColWidth="9.140625" defaultRowHeight="12.75"/>
  <cols>
    <col min="1" max="1" width="5.00390625" style="0" customWidth="1"/>
    <col min="2" max="2" width="58.421875" style="0" bestFit="1" customWidth="1"/>
    <col min="3" max="3" width="18.8515625" style="0" customWidth="1"/>
    <col min="4" max="5" width="24.7109375" style="0" customWidth="1"/>
    <col min="6" max="6" width="18.7109375" style="0" customWidth="1"/>
  </cols>
  <sheetData>
    <row r="1" spans="1:7" ht="51" customHeight="1">
      <c r="A1" s="2"/>
      <c r="B1" s="3" t="s">
        <v>16</v>
      </c>
      <c r="C1" s="13" t="s">
        <v>28</v>
      </c>
      <c r="D1" s="14"/>
      <c r="E1" s="12"/>
      <c r="F1" s="2"/>
      <c r="G1" s="2"/>
    </row>
    <row r="2" spans="1:7" s="1" customFormat="1" ht="12.75">
      <c r="A2" s="4"/>
      <c r="B2" s="4" t="s">
        <v>0</v>
      </c>
      <c r="C2" s="4" t="s">
        <v>1</v>
      </c>
      <c r="D2" s="4" t="s">
        <v>2</v>
      </c>
      <c r="E2" s="4" t="s">
        <v>26</v>
      </c>
      <c r="F2" s="4"/>
      <c r="G2" s="4"/>
    </row>
    <row r="3" spans="1:7" ht="12.75">
      <c r="A3" s="2"/>
      <c r="B3" s="2" t="s">
        <v>3</v>
      </c>
      <c r="C3" s="5">
        <v>785000</v>
      </c>
      <c r="D3" s="5">
        <f>C3-D9</f>
        <v>488890.15</v>
      </c>
      <c r="E3" s="5">
        <v>488890.15</v>
      </c>
      <c r="F3" s="2"/>
      <c r="G3" s="2"/>
    </row>
    <row r="4" spans="1:7" ht="12.75">
      <c r="A4" s="2"/>
      <c r="B4" s="2" t="s">
        <v>4</v>
      </c>
      <c r="C4" s="5">
        <v>23550</v>
      </c>
      <c r="D4" s="5">
        <f>C4</f>
        <v>23550</v>
      </c>
      <c r="E4" s="5">
        <v>23550</v>
      </c>
      <c r="F4" s="2"/>
      <c r="G4" s="2"/>
    </row>
    <row r="5" spans="1:7" ht="12.75">
      <c r="A5" s="2"/>
      <c r="B5" s="2"/>
      <c r="C5" s="5"/>
      <c r="D5" s="5">
        <f>C5</f>
        <v>0</v>
      </c>
      <c r="E5" s="5"/>
      <c r="F5" s="5">
        <f>SUM(D4:D5)</f>
        <v>23550</v>
      </c>
      <c r="G5" s="2"/>
    </row>
    <row r="6" spans="1:7" ht="12.75">
      <c r="A6" s="2"/>
      <c r="B6" s="2"/>
      <c r="C6" s="2"/>
      <c r="D6" s="5"/>
      <c r="E6" s="5"/>
      <c r="F6" s="2"/>
      <c r="G6" s="2"/>
    </row>
    <row r="7" spans="1:7" s="1" customFormat="1" ht="12.75">
      <c r="A7" s="4" t="s">
        <v>5</v>
      </c>
      <c r="B7" s="4" t="s">
        <v>6</v>
      </c>
      <c r="C7" s="6">
        <f>SUM(C3:C6)</f>
        <v>808550</v>
      </c>
      <c r="D7" s="6">
        <f>SUM(D3:D6)</f>
        <v>512440.15</v>
      </c>
      <c r="E7" s="6">
        <f>SUM(E3:E6)</f>
        <v>512440.15</v>
      </c>
      <c r="F7" s="6">
        <f>D7+D19</f>
        <v>563684.165</v>
      </c>
      <c r="G7" s="4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 t="s">
        <v>21</v>
      </c>
      <c r="C9" s="2"/>
      <c r="D9" s="5">
        <f>C3*37.721%</f>
        <v>296109.85</v>
      </c>
      <c r="E9" s="5">
        <v>296109.85</v>
      </c>
      <c r="F9" s="2"/>
      <c r="G9" s="2"/>
    </row>
    <row r="10" spans="1:7" ht="12.75">
      <c r="A10" s="2"/>
      <c r="B10" s="2" t="s">
        <v>20</v>
      </c>
      <c r="C10" s="2"/>
      <c r="D10" s="5">
        <f>C19-D19</f>
        <v>29610.984999999993</v>
      </c>
      <c r="E10" s="5">
        <v>29610.99</v>
      </c>
      <c r="F10" s="2"/>
      <c r="G10" s="2"/>
    </row>
    <row r="11" spans="1:7" ht="12.75">
      <c r="A11" s="2"/>
      <c r="B11" s="2"/>
      <c r="C11" s="2"/>
      <c r="D11" s="5"/>
      <c r="E11" s="5"/>
      <c r="F11" s="2"/>
      <c r="G11" s="2"/>
    </row>
    <row r="12" spans="1:7" s="1" customFormat="1" ht="12.75">
      <c r="A12" s="4" t="s">
        <v>7</v>
      </c>
      <c r="B12" s="4" t="s">
        <v>8</v>
      </c>
      <c r="C12" s="4"/>
      <c r="D12" s="4"/>
      <c r="E12" s="4"/>
      <c r="F12" s="4"/>
      <c r="G12" s="4"/>
    </row>
    <row r="13" spans="1:7" ht="12.75">
      <c r="A13" s="2"/>
      <c r="B13" s="2" t="s">
        <v>13</v>
      </c>
      <c r="C13" s="5">
        <v>20000</v>
      </c>
      <c r="D13" s="5">
        <v>20000</v>
      </c>
      <c r="E13" s="5">
        <v>20000</v>
      </c>
      <c r="F13" s="2"/>
      <c r="G13" s="2"/>
    </row>
    <row r="14" spans="1:7" ht="12.75">
      <c r="A14" s="2"/>
      <c r="B14" s="2" t="s">
        <v>9</v>
      </c>
      <c r="C14" s="5">
        <v>44174</v>
      </c>
      <c r="D14" s="5">
        <v>44174</v>
      </c>
      <c r="E14" s="5">
        <v>41174</v>
      </c>
      <c r="F14" s="2"/>
      <c r="G14" s="2"/>
    </row>
    <row r="15" spans="1:7" ht="12.75">
      <c r="A15" s="2"/>
      <c r="B15" s="2" t="s">
        <v>14</v>
      </c>
      <c r="C15" s="5">
        <v>5000</v>
      </c>
      <c r="D15" s="5">
        <v>5000</v>
      </c>
      <c r="E15" s="5">
        <v>5000</v>
      </c>
      <c r="F15" s="2"/>
      <c r="G15" s="2"/>
    </row>
    <row r="16" spans="1:7" ht="12.75">
      <c r="A16" s="2"/>
      <c r="B16" s="2" t="s">
        <v>17</v>
      </c>
      <c r="C16" s="7">
        <v>4042.75</v>
      </c>
      <c r="D16" s="5">
        <f>C16</f>
        <v>4042.75</v>
      </c>
      <c r="E16" s="5">
        <f>D16</f>
        <v>4042.75</v>
      </c>
      <c r="F16" s="2"/>
      <c r="G16" s="2"/>
    </row>
    <row r="17" spans="1:7" ht="12.75">
      <c r="A17" s="2"/>
      <c r="B17" s="2" t="s">
        <v>18</v>
      </c>
      <c r="C17" s="5">
        <v>12128.25</v>
      </c>
      <c r="D17" s="5">
        <f>C17</f>
        <v>12128.25</v>
      </c>
      <c r="E17" s="5">
        <f>D17</f>
        <v>12128.25</v>
      </c>
      <c r="F17" s="2"/>
      <c r="G17" s="2"/>
    </row>
    <row r="18" spans="1:7" ht="12.75">
      <c r="A18" s="2"/>
      <c r="B18" s="2" t="s">
        <v>15</v>
      </c>
      <c r="C18" s="5">
        <v>5000</v>
      </c>
      <c r="D18" s="5">
        <v>5000</v>
      </c>
      <c r="E18" s="5">
        <v>5000</v>
      </c>
      <c r="F18" s="2"/>
      <c r="G18" s="2"/>
    </row>
    <row r="19" spans="1:7" ht="12.75">
      <c r="A19" s="2"/>
      <c r="B19" s="2" t="s">
        <v>19</v>
      </c>
      <c r="C19" s="5">
        <f>C7*10%</f>
        <v>80855</v>
      </c>
      <c r="D19" s="5">
        <f>D7*10%</f>
        <v>51244.01500000001</v>
      </c>
      <c r="E19" s="5">
        <v>51244.02</v>
      </c>
      <c r="F19" s="2"/>
      <c r="G19" s="2"/>
    </row>
    <row r="20" spans="1:7" ht="12.75">
      <c r="A20" s="2"/>
      <c r="B20" s="2" t="s">
        <v>22</v>
      </c>
      <c r="C20" s="5">
        <v>10000</v>
      </c>
      <c r="D20" s="5">
        <f aca="true" t="shared" si="0" ref="D20:E23">C20</f>
        <v>10000</v>
      </c>
      <c r="E20" s="5">
        <f>D20</f>
        <v>10000</v>
      </c>
      <c r="F20" s="2"/>
      <c r="G20" s="2"/>
    </row>
    <row r="21" spans="1:7" ht="12.75">
      <c r="A21" s="2"/>
      <c r="B21" s="2" t="s">
        <v>23</v>
      </c>
      <c r="C21" s="5">
        <v>4000</v>
      </c>
      <c r="D21" s="5">
        <f t="shared" si="0"/>
        <v>4000</v>
      </c>
      <c r="E21" s="5">
        <f>D21</f>
        <v>4000</v>
      </c>
      <c r="F21" s="2"/>
      <c r="G21" s="2"/>
    </row>
    <row r="22" spans="1:7" s="9" customFormat="1" ht="12.75">
      <c r="A22" s="10"/>
      <c r="B22" s="10" t="s">
        <v>24</v>
      </c>
      <c r="C22" s="11">
        <v>250</v>
      </c>
      <c r="D22" s="11">
        <f t="shared" si="0"/>
        <v>250</v>
      </c>
      <c r="E22" s="11">
        <f>D22</f>
        <v>250</v>
      </c>
      <c r="F22" s="11">
        <v>0</v>
      </c>
      <c r="G22" s="8"/>
    </row>
    <row r="23" spans="1:7" ht="12.75">
      <c r="A23" s="2"/>
      <c r="B23" s="21" t="s">
        <v>25</v>
      </c>
      <c r="C23" s="6">
        <v>6000</v>
      </c>
      <c r="D23" s="6">
        <f t="shared" si="0"/>
        <v>6000</v>
      </c>
      <c r="E23" s="6">
        <f>D23</f>
        <v>6000</v>
      </c>
      <c r="F23" s="2"/>
      <c r="G23" s="2"/>
    </row>
    <row r="24" spans="1:7" ht="12.75">
      <c r="A24" s="2"/>
      <c r="B24" s="22" t="s">
        <v>27</v>
      </c>
      <c r="C24" s="15"/>
      <c r="D24" s="15"/>
      <c r="E24" s="15">
        <v>3000</v>
      </c>
      <c r="F24" s="16">
        <f>E24-C31</f>
        <v>0</v>
      </c>
      <c r="G24" s="2"/>
    </row>
    <row r="25" spans="1:7" ht="12.75">
      <c r="A25" s="2"/>
      <c r="B25" s="2" t="s">
        <v>10</v>
      </c>
      <c r="C25" s="6">
        <f>SUM(C9:C23)</f>
        <v>191450</v>
      </c>
      <c r="D25" s="6">
        <f>SUM(D9:D23)</f>
        <v>487559.85</v>
      </c>
      <c r="E25" s="6">
        <v>487559.85</v>
      </c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s="1" customFormat="1" ht="12.75">
      <c r="A27" s="4" t="s">
        <v>11</v>
      </c>
      <c r="B27" s="4" t="s">
        <v>12</v>
      </c>
      <c r="C27" s="6">
        <f>C7+C25</f>
        <v>1000000</v>
      </c>
      <c r="D27" s="6">
        <f>D7+D25</f>
        <v>1000000</v>
      </c>
      <c r="E27" s="6">
        <f>E7+E25</f>
        <v>1000000</v>
      </c>
      <c r="F27" s="4"/>
      <c r="G27" s="4"/>
    </row>
    <row r="28" spans="1:7" ht="12.75">
      <c r="A28" s="2"/>
      <c r="B28" s="2"/>
      <c r="C28" s="2"/>
      <c r="D28" s="2"/>
      <c r="E28" s="2"/>
      <c r="F28" s="2"/>
      <c r="G28" s="2"/>
    </row>
    <row r="30" spans="1:6" ht="12.75">
      <c r="A30" s="10"/>
      <c r="B30" s="10" t="s">
        <v>24</v>
      </c>
      <c r="C30" s="17">
        <v>250</v>
      </c>
      <c r="D30" s="18"/>
      <c r="E30" s="18"/>
      <c r="F30" s="19"/>
    </row>
    <row r="31" spans="1:3" ht="12.75">
      <c r="A31" s="20"/>
      <c r="B31" s="22" t="s">
        <v>27</v>
      </c>
      <c r="C31" s="16">
        <v>3000</v>
      </c>
    </row>
    <row r="34" ht="12.75">
      <c r="D34" s="9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a.fiorentini</cp:lastModifiedBy>
  <cp:lastPrinted>2010-07-01T09:42:01Z</cp:lastPrinted>
  <dcterms:created xsi:type="dcterms:W3CDTF">1996-11-05T10:16:36Z</dcterms:created>
  <dcterms:modified xsi:type="dcterms:W3CDTF">2010-08-04T08:44:45Z</dcterms:modified>
  <cp:category/>
  <cp:version/>
  <cp:contentType/>
  <cp:contentStatus/>
</cp:coreProperties>
</file>