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0" windowWidth="14625" windowHeight="828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<sst xmlns="http://schemas.openxmlformats.org/spreadsheetml/2006/main" count="27" uniqueCount="27">
  <si>
    <t>LAVORI A  BASE D'ASTA</t>
  </si>
  <si>
    <t xml:space="preserve">PROGETTO </t>
  </si>
  <si>
    <t>CONTRATTO</t>
  </si>
  <si>
    <t>Importo lavori</t>
  </si>
  <si>
    <t>oneri per la sicurezza</t>
  </si>
  <si>
    <t>opere in economia</t>
  </si>
  <si>
    <t>A</t>
  </si>
  <si>
    <t>TOTALE LAVORI</t>
  </si>
  <si>
    <t>B</t>
  </si>
  <si>
    <t>SOMME A DISPOSIZIONE</t>
  </si>
  <si>
    <t>Imprevisti</t>
  </si>
  <si>
    <t>importo totale somme a disposizione</t>
  </si>
  <si>
    <t>A+B</t>
  </si>
  <si>
    <t>Totale generale</t>
  </si>
  <si>
    <t>Lavori in economia</t>
  </si>
  <si>
    <t>rilievi, indagini accertamenti</t>
  </si>
  <si>
    <t>QUADRO ECONOMICO MODULATO</t>
  </si>
  <si>
    <t>Progettazione art.92 D.Lgs. 163/2006 (0,50%))</t>
  </si>
  <si>
    <t>Civitavecchia-Lavori per la realizzazione di centro residenziale per le cure palliative presso la ex cas cantoniera di proprietà dell'amministrazione Provinciale di roma nel Comune di Civitavecchia sulla Strada provinciale Braccianese Km. 64,800.</t>
  </si>
  <si>
    <t xml:space="preserve">redazione progettazione esecutiva </t>
  </si>
  <si>
    <t>ribasso d'asta ,…..%</t>
  </si>
  <si>
    <t>Economia su iva 10%</t>
  </si>
  <si>
    <t>Spese Autorità di Vigilanza Lavori Pubblici</t>
  </si>
  <si>
    <t>Iva 10% per lavori a base d'asta (al netto progettazione)</t>
  </si>
  <si>
    <t>Spese per Commissione Aggiudicatrice</t>
  </si>
  <si>
    <t>spese per Pubblicazione Bando di gara</t>
  </si>
  <si>
    <t>Economie 1,50% art. 61 co.7/bis L. 133/2008 ( - Euro18,072,29)</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</si>
</sst>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0.000"/>
  </numFmts>
  <fonts count="2">
    <font>
      <sz val="10"/>
      <name val="Arial"/>
      <family val="0"/>
    </font>
    <font>
      <b/>
      <sz val="10"/>
      <name val="Arial"/>
      <family val="2"/>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13">
    <xf numFmtId="0" fontId="0" fillId="0" borderId="0" xfId="0" applyAlignment="1">
      <alignment/>
    </xf>
    <xf numFmtId="0" fontId="1" fillId="0" borderId="0" xfId="0" applyFont="1" applyAlignment="1">
      <alignment/>
    </xf>
    <xf numFmtId="0" fontId="0" fillId="0" borderId="1" xfId="0" applyBorder="1" applyAlignment="1">
      <alignment/>
    </xf>
    <xf numFmtId="0" fontId="1" fillId="0" borderId="1" xfId="0" applyFont="1" applyBorder="1" applyAlignment="1">
      <alignment horizontal="center" vertical="center"/>
    </xf>
    <xf numFmtId="0" fontId="1" fillId="0" borderId="1" xfId="0" applyFont="1" applyBorder="1" applyAlignment="1">
      <alignment/>
    </xf>
    <xf numFmtId="4" fontId="0" fillId="0" borderId="1" xfId="0" applyNumberFormat="1" applyBorder="1" applyAlignment="1">
      <alignment/>
    </xf>
    <xf numFmtId="4" fontId="1" fillId="0" borderId="1" xfId="0" applyNumberFormat="1" applyFont="1" applyBorder="1" applyAlignment="1">
      <alignment/>
    </xf>
    <xf numFmtId="4" fontId="0" fillId="0" borderId="0" xfId="0" applyNumberFormat="1" applyAlignment="1">
      <alignment/>
    </xf>
    <xf numFmtId="190" fontId="0" fillId="0" borderId="1" xfId="0" applyNumberFormat="1" applyBorder="1" applyAlignment="1">
      <alignment/>
    </xf>
    <xf numFmtId="0" fontId="1" fillId="2" borderId="2" xfId="0" applyFont="1" applyFill="1" applyBorder="1" applyAlignment="1">
      <alignment horizontal="left" vertical="center" wrapText="1"/>
    </xf>
    <xf numFmtId="0" fontId="0" fillId="0" borderId="3" xfId="0" applyBorder="1" applyAlignment="1">
      <alignment wrapText="1"/>
    </xf>
    <xf numFmtId="0" fontId="0" fillId="0" borderId="4" xfId="0" applyBorder="1" applyAlignment="1">
      <alignment wrapText="1"/>
    </xf>
    <xf numFmtId="0" fontId="0" fillId="0" borderId="1" xfId="0" applyBorder="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9"/>
  <sheetViews>
    <sheetView tabSelected="1" workbookViewId="0" topLeftCell="A1">
      <selection activeCell="D19" sqref="D19"/>
    </sheetView>
  </sheetViews>
  <sheetFormatPr defaultColWidth="9.140625" defaultRowHeight="12.75"/>
  <cols>
    <col min="1" max="1" width="5.00390625" style="0" customWidth="1"/>
    <col min="2" max="2" width="40.421875" style="0" bestFit="1" customWidth="1"/>
    <col min="3" max="3" width="18.8515625" style="0" customWidth="1"/>
    <col min="4" max="4" width="24.7109375" style="0" customWidth="1"/>
    <col min="5" max="5" width="18.7109375" style="0" customWidth="1"/>
  </cols>
  <sheetData>
    <row r="1" spans="1:6" ht="47.25" customHeight="1">
      <c r="A1" s="2"/>
      <c r="B1" s="3" t="s">
        <v>16</v>
      </c>
      <c r="C1" s="9" t="s">
        <v>18</v>
      </c>
      <c r="D1" s="10"/>
      <c r="E1" s="10"/>
      <c r="F1" s="11"/>
    </row>
    <row r="2" spans="1:6" s="1" customFormat="1" ht="12.75">
      <c r="A2" s="4"/>
      <c r="B2" s="4" t="s">
        <v>0</v>
      </c>
      <c r="C2" s="4" t="s">
        <v>1</v>
      </c>
      <c r="D2" s="4" t="s">
        <v>2</v>
      </c>
      <c r="E2" s="4"/>
      <c r="F2" s="4"/>
    </row>
    <row r="3" spans="1:6" ht="12.75">
      <c r="A3" s="2"/>
      <c r="B3" s="2" t="s">
        <v>3</v>
      </c>
      <c r="C3" s="5">
        <v>2042545.06</v>
      </c>
      <c r="D3" s="5"/>
      <c r="E3" s="2"/>
      <c r="F3" s="2"/>
    </row>
    <row r="4" spans="1:6" ht="12.75">
      <c r="A4" s="2"/>
      <c r="B4" s="2" t="s">
        <v>19</v>
      </c>
      <c r="C4" s="5">
        <v>38800</v>
      </c>
      <c r="D4" s="5"/>
      <c r="E4" s="2"/>
      <c r="F4" s="2"/>
    </row>
    <row r="5" spans="1:6" ht="12.75">
      <c r="A5" s="2"/>
      <c r="B5" s="2" t="s">
        <v>4</v>
      </c>
      <c r="C5" s="5">
        <v>32000</v>
      </c>
      <c r="D5" s="5"/>
      <c r="E5" s="2"/>
      <c r="F5" s="2"/>
    </row>
    <row r="6" spans="1:6" ht="12.75">
      <c r="A6" s="2"/>
      <c r="B6" s="2" t="s">
        <v>5</v>
      </c>
      <c r="C6" s="5">
        <v>25000</v>
      </c>
      <c r="D6" s="5"/>
      <c r="E6" s="5">
        <f>SUM(D5:D6)</f>
        <v>0</v>
      </c>
      <c r="F6" s="2"/>
    </row>
    <row r="7" spans="1:6" ht="12.75">
      <c r="A7" s="2"/>
      <c r="B7" s="5">
        <f>C3+C5+C6</f>
        <v>2099545.06</v>
      </c>
      <c r="C7" s="2"/>
      <c r="D7" s="5"/>
      <c r="E7" s="2"/>
      <c r="F7" s="2"/>
    </row>
    <row r="8" spans="1:6" s="1" customFormat="1" ht="12.75">
      <c r="A8" s="4" t="s">
        <v>6</v>
      </c>
      <c r="B8" s="4" t="s">
        <v>7</v>
      </c>
      <c r="C8" s="6">
        <f>SUM(C3:C7)</f>
        <v>2138345.06</v>
      </c>
      <c r="D8" s="6">
        <f>SUM(D3:D7)</f>
        <v>0</v>
      </c>
      <c r="E8" s="6">
        <f>D8+D20</f>
        <v>0</v>
      </c>
      <c r="F8" s="4"/>
    </row>
    <row r="9" spans="1:6" ht="12.75">
      <c r="A9" s="2"/>
      <c r="B9" s="2"/>
      <c r="C9" s="2"/>
      <c r="D9" s="2"/>
      <c r="E9" s="2"/>
      <c r="F9" s="2"/>
    </row>
    <row r="10" spans="1:6" ht="12.75">
      <c r="A10" s="2"/>
      <c r="B10" s="2" t="s">
        <v>20</v>
      </c>
      <c r="C10" s="2"/>
      <c r="D10" s="5">
        <f>C3*0%</f>
        <v>0</v>
      </c>
      <c r="E10" s="2"/>
      <c r="F10" s="2"/>
    </row>
    <row r="11" spans="1:6" ht="12.75">
      <c r="A11" s="2"/>
      <c r="B11" s="2" t="s">
        <v>21</v>
      </c>
      <c r="C11" s="2"/>
      <c r="D11" s="5"/>
      <c r="E11" s="2"/>
      <c r="F11" s="2"/>
    </row>
    <row r="12" spans="1:6" ht="12.75">
      <c r="A12" s="2"/>
      <c r="B12" s="2"/>
      <c r="C12" s="2"/>
      <c r="D12" s="5"/>
      <c r="E12" s="2"/>
      <c r="F12" s="2"/>
    </row>
    <row r="13" spans="1:6" s="1" customFormat="1" ht="12.75">
      <c r="A13" s="4" t="s">
        <v>8</v>
      </c>
      <c r="B13" s="4" t="s">
        <v>9</v>
      </c>
      <c r="C13" s="4"/>
      <c r="D13" s="4"/>
      <c r="E13" s="4"/>
      <c r="F13" s="4"/>
    </row>
    <row r="14" spans="1:6" ht="12.75">
      <c r="A14" s="2"/>
      <c r="B14" s="2" t="s">
        <v>14</v>
      </c>
      <c r="C14" s="5">
        <v>0</v>
      </c>
      <c r="D14" s="5">
        <v>0</v>
      </c>
      <c r="E14" s="2"/>
      <c r="F14" s="2"/>
    </row>
    <row r="15" spans="1:6" ht="12.75">
      <c r="A15" s="2"/>
      <c r="B15" s="2" t="s">
        <v>10</v>
      </c>
      <c r="C15" s="8">
        <v>92809.53</v>
      </c>
      <c r="D15" s="5"/>
      <c r="E15" s="2"/>
      <c r="F15" s="2"/>
    </row>
    <row r="16" spans="1:6" ht="12.75">
      <c r="A16" s="2"/>
      <c r="B16" s="2" t="s">
        <v>15</v>
      </c>
      <c r="C16" s="5">
        <v>0</v>
      </c>
      <c r="D16" s="5">
        <v>0</v>
      </c>
      <c r="E16" s="2"/>
      <c r="F16" s="2"/>
    </row>
    <row r="17" spans="1:6" ht="12.75">
      <c r="A17" s="2"/>
      <c r="B17" s="2" t="s">
        <v>17</v>
      </c>
      <c r="C17" s="8">
        <f>B7*0.5%</f>
        <v>10497.7253</v>
      </c>
      <c r="D17" s="5"/>
      <c r="E17" s="2"/>
      <c r="F17" s="2"/>
    </row>
    <row r="18" spans="1:6" ht="26.25" customHeight="1">
      <c r="A18" s="2"/>
      <c r="B18" s="12" t="s">
        <v>26</v>
      </c>
      <c r="C18" s="7">
        <f>B7*1.5%-18072.29</f>
        <v>13420.885899999997</v>
      </c>
      <c r="D18" s="5"/>
      <c r="E18" s="2"/>
      <c r="F18" s="2"/>
    </row>
    <row r="19" spans="1:6" ht="12.75">
      <c r="A19" s="2"/>
      <c r="B19" s="2" t="s">
        <v>25</v>
      </c>
      <c r="C19" s="5">
        <v>6500</v>
      </c>
      <c r="D19" s="5">
        <v>0</v>
      </c>
      <c r="E19" s="2"/>
      <c r="F19" s="2"/>
    </row>
    <row r="20" spans="1:6" ht="12.75">
      <c r="A20" s="2"/>
      <c r="B20" s="2" t="s">
        <v>23</v>
      </c>
      <c r="C20" s="5">
        <f>B7*10%</f>
        <v>209954.50600000002</v>
      </c>
      <c r="D20" s="5"/>
      <c r="E20" s="2"/>
      <c r="F20" s="2"/>
    </row>
    <row r="21" spans="1:6" ht="12.75">
      <c r="A21" s="2"/>
      <c r="B21" s="2" t="s">
        <v>22</v>
      </c>
      <c r="C21" s="5">
        <v>400</v>
      </c>
      <c r="D21" s="5">
        <v>0</v>
      </c>
      <c r="E21" s="2"/>
      <c r="F21" s="2"/>
    </row>
    <row r="22" spans="1:6" ht="12.75">
      <c r="A22" s="2"/>
      <c r="B22" s="2" t="s">
        <v>24</v>
      </c>
      <c r="C22" s="5">
        <v>10000</v>
      </c>
      <c r="D22" s="5">
        <v>0</v>
      </c>
      <c r="E22" s="2"/>
      <c r="F22" s="2"/>
    </row>
    <row r="23" spans="1:6" ht="12.75">
      <c r="A23" s="2"/>
      <c r="B23" s="2" t="s">
        <v>11</v>
      </c>
      <c r="C23" s="6">
        <f>SUM(C10:C22)</f>
        <v>343582.6472</v>
      </c>
      <c r="D23" s="6">
        <f>SUM(D10:D22)</f>
        <v>0</v>
      </c>
      <c r="E23" s="2"/>
      <c r="F23" s="2"/>
    </row>
    <row r="24" spans="1:6" ht="12.75">
      <c r="A24" s="2"/>
      <c r="B24" s="2"/>
      <c r="C24" s="2"/>
      <c r="D24" s="2"/>
      <c r="E24" s="2"/>
      <c r="F24" s="2"/>
    </row>
    <row r="25" spans="1:6" s="1" customFormat="1" ht="12.75">
      <c r="A25" s="4" t="s">
        <v>12</v>
      </c>
      <c r="B25" s="4" t="s">
        <v>13</v>
      </c>
      <c r="C25" s="6">
        <f>C8+C23</f>
        <v>2481927.7072</v>
      </c>
      <c r="D25" s="6">
        <f>D8+D23</f>
        <v>0</v>
      </c>
      <c r="E25" s="4"/>
      <c r="F25" s="4"/>
    </row>
    <row r="26" spans="1:6" ht="12.75">
      <c r="A26" s="2"/>
      <c r="B26" s="2"/>
      <c r="C26" s="2"/>
      <c r="D26" s="2"/>
      <c r="E26" s="2"/>
      <c r="F26" s="2"/>
    </row>
    <row r="29" ht="12.75">
      <c r="C29" s="7"/>
    </row>
  </sheetData>
  <mergeCells count="1">
    <mergeCell ref="C1:F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 </cp:lastModifiedBy>
  <cp:lastPrinted>2009-04-01T08:15:00Z</cp:lastPrinted>
  <dcterms:created xsi:type="dcterms:W3CDTF">1996-11-05T10:16:36Z</dcterms:created>
  <dcterms:modified xsi:type="dcterms:W3CDTF">2010-08-20T11:17:47Z</dcterms:modified>
  <cp:category/>
  <cp:version/>
  <cp:contentType/>
  <cp:contentStatus/>
</cp:coreProperties>
</file>