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7290" windowHeight="4965" tabRatio="296" firstSheet="1" activeTab="1"/>
  </bookViews>
  <sheets>
    <sheet name="elenco completo" sheetId="1" r:id="rId1"/>
    <sheet name="20" sheetId="2" r:id="rId2"/>
  </sheets>
  <definedNames>
    <definedName name="ABI">#REF!</definedName>
    <definedName name="ABI10">#REF!</definedName>
    <definedName name="ABI11">#REF!</definedName>
    <definedName name="ABI24">#REF!</definedName>
    <definedName name="ABIG10">#REF!</definedName>
    <definedName name="ABIG11">#REF!</definedName>
    <definedName name="ABIG24">#REF!</definedName>
    <definedName name="ABIM10">#REF!</definedName>
    <definedName name="ABIM11">#REF!</definedName>
    <definedName name="ABIM24">#REF!</definedName>
    <definedName name="ABP">#REF!</definedName>
    <definedName name="ABP10">#REF!</definedName>
    <definedName name="ABPG">#REF!</definedName>
    <definedName name="ABPM">#REF!</definedName>
    <definedName name="aerea1" localSheetId="1">'20'!$C$7:$F$24</definedName>
    <definedName name="aerea1">'elenco completo'!$C$5:$F$22</definedName>
    <definedName name="AGR11">#REF!</definedName>
    <definedName name="ALLA">#REF!</definedName>
    <definedName name="ALLA1">#REF!</definedName>
    <definedName name="ALLASTAMPA">#REF!</definedName>
    <definedName name="ALLBSTAMPA">#REF!</definedName>
    <definedName name="ALLE">#REF!</definedName>
    <definedName name="allegato">#REF!</definedName>
    <definedName name="allegato1070" localSheetId="1">'20'!$C$7:$F$25</definedName>
    <definedName name="allegato1070">'elenco completo'!$C$5:$F$23</definedName>
    <definedName name="altri" localSheetId="1">'20'!$C$22:$F$25</definedName>
    <definedName name="altri">'elenco completo'!$C$20:$F$23</definedName>
    <definedName name="antinc">#REF!</definedName>
    <definedName name="antint">#REF!</definedName>
    <definedName name="ANTINTR">#REF!</definedName>
    <definedName name="_xlnm.Print_Area" localSheetId="1">'20'!$B$1:$I$35</definedName>
    <definedName name="_xlnm.Print_Area" localSheetId="0">'elenco completo'!$B$3:$H$55</definedName>
    <definedName name="areastampa1">#REF!</definedName>
    <definedName name="bil.antinc.">#REF!</definedName>
    <definedName name="bil.antint.">#REF!</definedName>
    <definedName name="bil.ascens.">#REF!</definedName>
    <definedName name="bil.elettr.">#REF!</definedName>
    <definedName name="bil.idraul.">#REF!</definedName>
    <definedName name="CDZ">#REF!</definedName>
    <definedName name="CON1">#REF!</definedName>
    <definedName name="CON10">#REF!</definedName>
    <definedName name="CON11">#REF!</definedName>
    <definedName name="CON12">#REF!</definedName>
    <definedName name="CON13">#REF!</definedName>
    <definedName name="CON14">#REF!</definedName>
    <definedName name="CON15">#REF!</definedName>
    <definedName name="CON16">#REF!</definedName>
    <definedName name="CON17">#REF!</definedName>
    <definedName name="CON18">#REF!</definedName>
    <definedName name="CON19">#REF!</definedName>
    <definedName name="CON2">#REF!</definedName>
    <definedName name="CON20">#REF!</definedName>
    <definedName name="CON21">#REF!</definedName>
    <definedName name="CON22">#REF!</definedName>
    <definedName name="CON23">#REF!</definedName>
    <definedName name="CON24">#REF!</definedName>
    <definedName name="CON3">#REF!</definedName>
    <definedName name="CON4">#REF!</definedName>
    <definedName name="CON5">#REF!</definedName>
    <definedName name="CON6">#REF!</definedName>
    <definedName name="CON7">#REF!</definedName>
    <definedName name="CON8">#REF!</definedName>
    <definedName name="CON9">#REF!</definedName>
    <definedName name="COND">#REF!</definedName>
    <definedName name="COND5">#REF!</definedName>
    <definedName name="cons1" localSheetId="1">'20'!#REF!</definedName>
    <definedName name="cons1">'elenco completo'!#REF!</definedName>
    <definedName name="DATABASE" localSheetId="1">'20'!$C$7:$F$21</definedName>
    <definedName name="DATABASE">'elenco completo'!$C$5:$F$19</definedName>
    <definedName name="elenco">#REF!</definedName>
    <definedName name="elencotot">#REF!</definedName>
    <definedName name="elet">#REF!</definedName>
    <definedName name="elettr">#REF!</definedName>
    <definedName name="euro">#REF!</definedName>
    <definedName name="euro1">#REF!</definedName>
    <definedName name="GAS1">#REF!</definedName>
    <definedName name="GAS10">#REF!</definedName>
    <definedName name="GAS11">#REF!</definedName>
    <definedName name="GAS12">#REF!</definedName>
    <definedName name="GAS13">#REF!</definedName>
    <definedName name="GAS14">#REF!</definedName>
    <definedName name="GAS15">#REF!</definedName>
    <definedName name="GAS16">#REF!</definedName>
    <definedName name="GAS17">#REF!</definedName>
    <definedName name="GAS18">#REF!</definedName>
    <definedName name="GAS19">#REF!</definedName>
    <definedName name="GAS2">#REF!</definedName>
    <definedName name="GAS20">#REF!</definedName>
    <definedName name="GAS21">#REF!</definedName>
    <definedName name="GAS22">#REF!</definedName>
    <definedName name="GAS23">#REF!</definedName>
    <definedName name="GAS24">#REF!</definedName>
    <definedName name="GAS3">#REF!</definedName>
    <definedName name="GAS4">#REF!</definedName>
    <definedName name="GAS5">#REF!</definedName>
    <definedName name="GAS6">#REF!</definedName>
    <definedName name="GAS7">#REF!</definedName>
    <definedName name="GAS8">#REF!</definedName>
    <definedName name="GAS9">#REF!</definedName>
    <definedName name="gestione" localSheetId="1">'20'!$C$7:$F$21</definedName>
    <definedName name="gestione">'elenco completo'!$C$5:$F$19</definedName>
    <definedName name="idra">#REF!</definedName>
    <definedName name="idraul">#REF!</definedName>
    <definedName name="impiantcr" localSheetId="1">'20'!#REF!</definedName>
    <definedName name="impiantcr">'elenco completo'!#REF!</definedName>
    <definedName name="IMPIANTI">#REF!</definedName>
    <definedName name="impianticr" localSheetId="1">'20'!#REF!</definedName>
    <definedName name="impianticr">'elenco completo'!#REF!</definedName>
    <definedName name="impiantipr" localSheetId="1">'20'!$C$7:$F$20</definedName>
    <definedName name="impiantipr">'elenco completo'!$C$5:$F$18</definedName>
    <definedName name="LGAS">#REF!</definedName>
    <definedName name="LGAS1">#REF!</definedName>
    <definedName name="LMET">#REF!</definedName>
    <definedName name="LMET1">#REF!</definedName>
    <definedName name="MET1">#REF!</definedName>
    <definedName name="MET10">#REF!</definedName>
    <definedName name="MET11">#REF!</definedName>
    <definedName name="MET12">#REF!</definedName>
    <definedName name="MET13">#REF!</definedName>
    <definedName name="MET14">#REF!</definedName>
    <definedName name="MET15">#REF!</definedName>
    <definedName name="MET16">#REF!</definedName>
    <definedName name="MET17">#REF!</definedName>
    <definedName name="MET18">#REF!</definedName>
    <definedName name="MET19">#REF!</definedName>
    <definedName name="MET2">#REF!</definedName>
    <definedName name="MET20">#REF!</definedName>
    <definedName name="MET21">#REF!</definedName>
    <definedName name="MET22">#REF!</definedName>
    <definedName name="MET23">#REF!</definedName>
    <definedName name="MET24">#REF!</definedName>
    <definedName name="MET3">#REF!</definedName>
    <definedName name="MET4">#REF!</definedName>
    <definedName name="MET5">#REF!</definedName>
    <definedName name="MET6">#REF!</definedName>
    <definedName name="MET7">#REF!</definedName>
    <definedName name="MET8">#REF!</definedName>
    <definedName name="MET9">#REF!</definedName>
    <definedName name="OSP">#REF!</definedName>
    <definedName name="OSP24">#REF!</definedName>
    <definedName name="OSPG24">#REF!</definedName>
    <definedName name="OSPM24">#REF!</definedName>
    <definedName name="PAL">#REF!</definedName>
    <definedName name="PAL12">#REF!</definedName>
    <definedName name="PAL5">#REF!</definedName>
    <definedName name="PAL6">#REF!</definedName>
    <definedName name="PAL8">#REF!</definedName>
    <definedName name="PCG">#REF!</definedName>
    <definedName name="PCM">#REF!</definedName>
    <definedName name="pmed">#REF!</definedName>
    <definedName name="potmed">#REF!</definedName>
    <definedName name="potunit">#REF!</definedName>
    <definedName name="PR" localSheetId="1">'20'!$C$7:$F$20</definedName>
    <definedName name="PR">'elenco completo'!$C$5:$F$18</definedName>
    <definedName name="PREA">#REF!</definedName>
    <definedName name="REND">#REF!</definedName>
    <definedName name="RENDG">#REF!</definedName>
    <definedName name="resto" localSheetId="1">'20'!$C$22:$F$24</definedName>
    <definedName name="resto">'elenco completo'!$C$20:$F$22</definedName>
    <definedName name="sconto">#REF!</definedName>
    <definedName name="SCU">#REF!</definedName>
    <definedName name="SCU10">#REF!</definedName>
    <definedName name="SCU11">#REF!</definedName>
    <definedName name="SCU12">#REF!</definedName>
    <definedName name="SCU13">#REF!</definedName>
    <definedName name="SCU14">#REF!</definedName>
    <definedName name="SCU15">#REF!</definedName>
    <definedName name="SCU5">#REF!</definedName>
    <definedName name="SCU6">#REF!</definedName>
    <definedName name="SCU7">#REF!</definedName>
    <definedName name="SCU8">#REF!</definedName>
    <definedName name="SCU9">#REF!</definedName>
    <definedName name="stampa1" localSheetId="1">'20'!$C$5:$F$25</definedName>
    <definedName name="stampa1">'elenco completo'!$C$3:$F$23</definedName>
    <definedName name="tabella" localSheetId="1">'20'!#REF!</definedName>
    <definedName name="tabella">'elenco completo'!#REF!</definedName>
    <definedName name="tabi" localSheetId="1">'20'!#REF!</definedName>
    <definedName name="tabi">'elenco completo'!#REF!</definedName>
    <definedName name="tabp" localSheetId="1">'20'!#REF!</definedName>
    <definedName name="tabp">'elenco completo'!#REF!</definedName>
    <definedName name="tabpcr" localSheetId="1">'20'!#REF!</definedName>
    <definedName name="tabpcr">'elenco completo'!#REF!</definedName>
    <definedName name="tar">#REF!</definedName>
    <definedName name="tariffa1">#REF!</definedName>
    <definedName name="_xlnm.Print_Titles" localSheetId="1">'20'!$5:$5</definedName>
    <definedName name="_xlnm.Print_Titles" localSheetId="0">'elenco completo'!$3:$3</definedName>
    <definedName name="tosp" localSheetId="1">'20'!#REF!</definedName>
    <definedName name="tosp">'elenco completo'!#REF!</definedName>
    <definedName name="TOTALE" localSheetId="1">'20'!#REF!</definedName>
    <definedName name="TOTALE">'elenco completo'!#REF!</definedName>
    <definedName name="tpal" localSheetId="1">'20'!#REF!</definedName>
    <definedName name="tpal">'elenco completo'!#REF!</definedName>
    <definedName name="tscu" localSheetId="1">'20'!#REF!</definedName>
    <definedName name="tscu">'elenco completo'!#REF!</definedName>
    <definedName name="tscucr" localSheetId="1">'20'!#REF!</definedName>
    <definedName name="tscucr">'elenco completo'!#REF!</definedName>
    <definedName name="tuff" localSheetId="1">'20'!#REF!</definedName>
    <definedName name="tuff">'elenco completo'!#REF!</definedName>
    <definedName name="tuffcr" localSheetId="1">'20'!#REF!</definedName>
    <definedName name="tuffcr">'elenco completo'!#REF!</definedName>
    <definedName name="UFF">#REF!</definedName>
    <definedName name="UFF10">#REF!</definedName>
    <definedName name="UFF11">#REF!</definedName>
    <definedName name="UFF12">#REF!</definedName>
    <definedName name="UFF13">#REF!</definedName>
    <definedName name="UFF4">#REF!</definedName>
    <definedName name="UFF6">#REF!</definedName>
    <definedName name="UFF7">#REF!</definedName>
    <definedName name="UFF8">#REF!</definedName>
    <definedName name="UFF9">#REF!</definedName>
    <definedName name="UTILE">#REF!</definedName>
    <definedName name="varia1">#REF!</definedName>
    <definedName name="Z_0FEB3C77_03EB_4F78_89C1_6358F953ECB3_.wvu.Cols" localSheetId="1" hidden="1">'20'!$C:$C,'20'!#REF!,'20'!#REF!,'20'!#REF!,'20'!#REF!,'20'!#REF!,'20'!#REF!,'20'!#REF!</definedName>
    <definedName name="Z_0FEB3C77_03EB_4F78_89C1_6358F953ECB3_.wvu.Cols" localSheetId="0" hidden="1">'elenco completo'!$C:$C,'elenco completo'!#REF!,'elenco completo'!#REF!,'elenco completo'!#REF!,'elenco completo'!#REF!,'elenco completo'!#REF!,'elenco completo'!#REF!,'elenco completo'!#REF!</definedName>
    <definedName name="Z_0FEB3C77_03EB_4F78_89C1_6358F953ECB3_.wvu.PrintArea" localSheetId="1" hidden="1">'20'!$C$5:$F$25</definedName>
    <definedName name="Z_0FEB3C77_03EB_4F78_89C1_6358F953ECB3_.wvu.PrintArea" localSheetId="0" hidden="1">'elenco completo'!$C$3:$F$23</definedName>
    <definedName name="Z_0FEB3C77_03EB_4F78_89C1_6358F953ECB3_.wvu.PrintTitles" localSheetId="1" hidden="1">'20'!$5:$5</definedName>
    <definedName name="Z_0FEB3C77_03EB_4F78_89C1_6358F953ECB3_.wvu.PrintTitles" localSheetId="0" hidden="1">'elenco completo'!$3:$3</definedName>
    <definedName name="Z_0FEB3C77_03EB_4F78_89C1_6358F953ECB3_.wvu.Rows" localSheetId="1" hidden="1">'20'!#REF!</definedName>
    <definedName name="Z_0FEB3C77_03EB_4F78_89C1_6358F953ECB3_.wvu.Rows" localSheetId="0" hidden="1">'elenco completo'!#REF!</definedName>
    <definedName name="Z_3FB0B3A6_81E0_11D5_86AA_0000E84455FD_.wvu.Cols" localSheetId="1" hidden="1">'20'!#REF!,'20'!#REF!,'20'!#REF!,'20'!#REF!,'20'!#REF!,'20'!#REF!</definedName>
    <definedName name="Z_3FB0B3A6_81E0_11D5_86AA_0000E84455FD_.wvu.Cols" localSheetId="0" hidden="1">'elenco completo'!#REF!,'elenco completo'!#REF!,'elenco completo'!#REF!,'elenco completo'!#REF!,'elenco completo'!#REF!,'elenco completo'!#REF!</definedName>
    <definedName name="Z_3FB0B3A6_81E0_11D5_86AA_0000E84455FD_.wvu.PrintArea" localSheetId="1" hidden="1">'20'!$C$5:$F$25</definedName>
    <definedName name="Z_3FB0B3A6_81E0_11D5_86AA_0000E84455FD_.wvu.PrintArea" localSheetId="0" hidden="1">'elenco completo'!$C$3:$F$23</definedName>
    <definedName name="Z_3FB0B3A6_81E0_11D5_86AA_0000E84455FD_.wvu.PrintTitles" localSheetId="1" hidden="1">'20'!$5:$5</definedName>
    <definedName name="Z_3FB0B3A6_81E0_11D5_86AA_0000E84455FD_.wvu.PrintTitles" localSheetId="0" hidden="1">'elenco completo'!$3:$3</definedName>
    <definedName name="Z_3FB0B3A6_81E0_11D5_86AA_0000E84455FD_.wvu.Rows" localSheetId="1" hidden="1">'20'!#REF!,'20'!#REF!</definedName>
    <definedName name="Z_3FB0B3A6_81E0_11D5_86AA_0000E84455FD_.wvu.Rows" localSheetId="0" hidden="1">'elenco completo'!#REF!,'elenco completo'!#REF!</definedName>
    <definedName name="Z_3FB0B3A7_81E0_11D5_86AA_0000E84455FD_.wvu.Cols" localSheetId="1" hidden="1">'20'!#REF!,'20'!#REF!,'20'!#REF!,'20'!#REF!,'20'!#REF!,'20'!#REF!,'20'!#REF!,'20'!#REF!</definedName>
    <definedName name="Z_3FB0B3A7_81E0_11D5_86AA_0000E84455FD_.wvu.Cols" localSheetId="0" hidden="1">'elenco completo'!#REF!,'elenco completo'!#REF!,'elenco completo'!#REF!,'elenco completo'!#REF!,'elenco completo'!#REF!,'elenco completo'!#REF!,'elenco completo'!#REF!,'elenco completo'!#REF!</definedName>
    <definedName name="Z_3FB0B3A7_81E0_11D5_86AA_0000E84455FD_.wvu.PrintArea" localSheetId="1" hidden="1">'20'!$C$5:$F$25</definedName>
    <definedName name="Z_3FB0B3A7_81E0_11D5_86AA_0000E84455FD_.wvu.PrintArea" localSheetId="0" hidden="1">'elenco completo'!$C$3:$F$23</definedName>
    <definedName name="Z_3FB0B3A7_81E0_11D5_86AA_0000E84455FD_.wvu.PrintTitles" localSheetId="1" hidden="1">'20'!$5:$5</definedName>
    <definedName name="Z_3FB0B3A7_81E0_11D5_86AA_0000E84455FD_.wvu.PrintTitles" localSheetId="0" hidden="1">'elenco completo'!$3:$3</definedName>
    <definedName name="Z_3FB0B3A7_81E0_11D5_86AA_0000E84455FD_.wvu.Rows" localSheetId="1" hidden="1">'20'!#REF!</definedName>
    <definedName name="Z_3FB0B3A7_81E0_11D5_86AA_0000E84455FD_.wvu.Rows" localSheetId="0" hidden="1">'elenco completo'!#REF!</definedName>
    <definedName name="Z_56CA3E3D_FACF_40D0_A304_319F4AA85963_.wvu.FilterData" localSheetId="1" hidden="1">'20'!$C$5:$F$25</definedName>
    <definedName name="Z_56CA3E3D_FACF_40D0_A304_319F4AA85963_.wvu.FilterData" localSheetId="0" hidden="1">'elenco completo'!$C$3:$F$23</definedName>
    <definedName name="Z_56CA3E3D_FACF_40D0_A304_319F4AA85963_.wvu.PrintArea" localSheetId="1" hidden="1">'20'!$D$5:$F$25</definedName>
    <definedName name="Z_56CA3E3D_FACF_40D0_A304_319F4AA85963_.wvu.PrintArea" localSheetId="0" hidden="1">'elenco completo'!$D$3:$F$23</definedName>
    <definedName name="Z_56CA3E3D_FACF_40D0_A304_319F4AA85963_.wvu.PrintTitles" localSheetId="1" hidden="1">'20'!$5:$5</definedName>
    <definedName name="Z_56CA3E3D_FACF_40D0_A304_319F4AA85963_.wvu.PrintTitles" localSheetId="0" hidden="1">'elenco completo'!$3:$3</definedName>
    <definedName name="Z_CB9673DA_A375_4134_A074_5C64BC0EA5FA_.wvu.FilterData" localSheetId="1" hidden="1">'20'!$C$5:$F$25</definedName>
    <definedName name="Z_CB9673DA_A375_4134_A074_5C64BC0EA5FA_.wvu.FilterData" localSheetId="0" hidden="1">'elenco completo'!$C$3:$F$23</definedName>
    <definedName name="Z_CB9673DA_A375_4134_A074_5C64BC0EA5FA_.wvu.PrintArea" localSheetId="1" hidden="1">'20'!$D$5:$F$25</definedName>
    <definedName name="Z_CB9673DA_A375_4134_A074_5C64BC0EA5FA_.wvu.PrintArea" localSheetId="0" hidden="1">'elenco completo'!$D$3:$F$23</definedName>
    <definedName name="Z_CB9673DA_A375_4134_A074_5C64BC0EA5FA_.wvu.PrintTitles" localSheetId="1" hidden="1">'20'!$5:$5</definedName>
    <definedName name="Z_CB9673DA_A375_4134_A074_5C64BC0EA5FA_.wvu.PrintTitles" localSheetId="0" hidden="1">'elenco completo'!$3:$3</definedName>
    <definedName name="Z_E3F19B77_F169_4425_94DB_5F340AFE0992_.wvu.FilterData" localSheetId="1" hidden="1">'20'!$C$5:$F$25</definedName>
    <definedName name="Z_E3F19B77_F169_4425_94DB_5F340AFE0992_.wvu.FilterData" localSheetId="0" hidden="1">'elenco completo'!$C$3:$F$23</definedName>
    <definedName name="Z_E3F19B77_F169_4425_94DB_5F340AFE0992_.wvu.PrintArea" localSheetId="1" hidden="1">'20'!$D$5:$F$25</definedName>
    <definedName name="Z_E3F19B77_F169_4425_94DB_5F340AFE0992_.wvu.PrintArea" localSheetId="0" hidden="1">'elenco completo'!$D$3:$F$23</definedName>
    <definedName name="Z_E3F19B77_F169_4425_94DB_5F340AFE0992_.wvu.PrintTitles" localSheetId="1" hidden="1">'20'!$5:$5</definedName>
    <definedName name="Z_E3F19B77_F169_4425_94DB_5F340AFE0992_.wvu.PrintTitles" localSheetId="0" hidden="1">'elenco completo'!$3:$3</definedName>
    <definedName name="Z_FB955983_8047_11D5_86AA_0000E84455FD_.wvu.FilterData" localSheetId="1" hidden="1">'20'!$C$5:$F$25</definedName>
    <definedName name="Z_FB955983_8047_11D5_86AA_0000E84455FD_.wvu.FilterData" localSheetId="0" hidden="1">'elenco completo'!$C$3:$F$23</definedName>
    <definedName name="Z_FB955983_8047_11D5_86AA_0000E84455FD_.wvu.PrintArea" localSheetId="1" hidden="1">'20'!$D$5:$F$25</definedName>
    <definedName name="Z_FB955983_8047_11D5_86AA_0000E84455FD_.wvu.PrintArea" localSheetId="0" hidden="1">'elenco completo'!$D$3:$F$23</definedName>
    <definedName name="Z_FB955983_8047_11D5_86AA_0000E84455FD_.wvu.PrintTitles" localSheetId="1" hidden="1">'20'!$5:$5</definedName>
    <definedName name="Z_FB955983_8047_11D5_86AA_0000E84455FD_.wvu.PrintTitles" localSheetId="0" hidden="1">'elenco completo'!$3:$3</definedName>
    <definedName name="Z_FB955984_8047_11D5_86AA_0000E84455FD_.wvu.FilterData" localSheetId="1" hidden="1">'20'!$C$5:$F$25</definedName>
    <definedName name="Z_FB955984_8047_11D5_86AA_0000E84455FD_.wvu.FilterData" localSheetId="0" hidden="1">'elenco completo'!$C$3:$F$23</definedName>
    <definedName name="Z_FB955984_8047_11D5_86AA_0000E84455FD_.wvu.PrintArea" localSheetId="1" hidden="1">'20'!$D$5:$F$25</definedName>
    <definedName name="Z_FB955984_8047_11D5_86AA_0000E84455FD_.wvu.PrintArea" localSheetId="0" hidden="1">'elenco completo'!$D$3:$F$23</definedName>
    <definedName name="Z_FB955984_8047_11D5_86AA_0000E84455FD_.wvu.PrintTitles" localSheetId="1" hidden="1">'20'!$5:$5</definedName>
    <definedName name="Z_FB955984_8047_11D5_86AA_0000E84455FD_.wvu.PrintTitles" localSheetId="0" hidden="1">'elenco completo'!$3:$3</definedName>
  </definedNames>
  <calcPr fullCalcOnLoad="1" fullPrecision="0"/>
</workbook>
</file>

<file path=xl/sharedStrings.xml><?xml version="1.0" encoding="utf-8"?>
<sst xmlns="http://schemas.openxmlformats.org/spreadsheetml/2006/main" count="123" uniqueCount="72">
  <si>
    <t>CAP</t>
  </si>
  <si>
    <t>Roma, via del Tufo n. 27</t>
  </si>
  <si>
    <t xml:space="preserve">Roma, via delle Carine n. 1  </t>
  </si>
  <si>
    <t xml:space="preserve">Roma, via Palmiro Togliatti n. 1167  </t>
  </si>
  <si>
    <t>Roma, via di Tor Sapienza n. 160</t>
  </si>
  <si>
    <t>ITIS Giovanni XXIII</t>
  </si>
  <si>
    <t>Roma, via Prenestina km 14</t>
  </si>
  <si>
    <t>ITAG  Emilio Sereni</t>
  </si>
  <si>
    <t>Roma, via Walter Procaccini n. 70</t>
  </si>
  <si>
    <t>Roma, via Casal Boccone n. 60</t>
  </si>
  <si>
    <t>L.S. Nomentano (succursale)</t>
  </si>
  <si>
    <t>Roma, via dei Robilant n. 2</t>
  </si>
  <si>
    <t>Roma, via Giuseppe Barellai n. 130</t>
  </si>
  <si>
    <t>LS Pasteur</t>
  </si>
  <si>
    <t>Roma, via Trionfale n. 8737</t>
  </si>
  <si>
    <t>Roma, via Cesare Lombroso n. 120</t>
  </si>
  <si>
    <t>ITIS Cartesio</t>
  </si>
  <si>
    <t>Rignano Flaminio, via Falisca</t>
  </si>
  <si>
    <t>ITCG Nervi</t>
  </si>
  <si>
    <t>Roma, via di Bravetta n. 541</t>
  </si>
  <si>
    <t>ITIS Faraday</t>
  </si>
  <si>
    <t>Roma, via Augusto Renzini n. 70</t>
  </si>
  <si>
    <t>L.C. Plauto</t>
  </si>
  <si>
    <t>Roma, via di Bravetta n. 545</t>
  </si>
  <si>
    <t>L.C. Montale</t>
  </si>
  <si>
    <t>Roma, via Casale Lumbroso n. 129</t>
  </si>
  <si>
    <t>IPSIA Convitto Sordomuti</t>
  </si>
  <si>
    <t>Roma, piazza dei Decemviri n. 12</t>
  </si>
  <si>
    <t>ISA 3° Istituto d’Arte</t>
  </si>
  <si>
    <t xml:space="preserve">Roma, viale di Tor Marancia n. 103 </t>
  </si>
  <si>
    <t>L.A. M. Mafai</t>
  </si>
  <si>
    <t xml:space="preserve">Roma (Ostia), via Capo Sperone n. 50 </t>
  </si>
  <si>
    <t>ITIS Antonio Meucci</t>
  </si>
  <si>
    <t>ITIS Heinrich Hertz</t>
  </si>
  <si>
    <t>ITIS Giovanni Giorgi</t>
  </si>
  <si>
    <t>ITIS G. L. Bernini</t>
  </si>
  <si>
    <t>L.S. Camillo Cavour</t>
  </si>
  <si>
    <t>ITIS Enrico Fermi</t>
  </si>
  <si>
    <t>ITIS Alessandro Volta</t>
  </si>
  <si>
    <t>ITST Livia Bottardi</t>
  </si>
  <si>
    <t xml:space="preserve">Roma, via Filiberto Petiti n. 97   </t>
  </si>
  <si>
    <t>L.S.Leonardo da Vinci</t>
  </si>
  <si>
    <t>L. S. Giordano Bruno</t>
  </si>
  <si>
    <t>Anzio, via Nerone</t>
  </si>
  <si>
    <t>I.A. e L.S. di Anzio</t>
  </si>
  <si>
    <t>Indirizzo</t>
  </si>
  <si>
    <t>Nominativo</t>
  </si>
  <si>
    <t>N.</t>
  </si>
  <si>
    <r>
      <t xml:space="preserve">Edificio 
</t>
    </r>
    <r>
      <rPr>
        <sz val="8"/>
        <rFont val="Verdana"/>
        <family val="2"/>
      </rPr>
      <t>[N.]</t>
    </r>
  </si>
  <si>
    <t>Roma, via della Bufalotta n. 594</t>
  </si>
  <si>
    <t>Fiumicino, via di Maccarese n. 30</t>
  </si>
  <si>
    <t>Potenza
impianto   [kWp]</t>
  </si>
  <si>
    <t>Numero impianti [N.]</t>
  </si>
  <si>
    <t>Potenza totale [kW]</t>
  </si>
  <si>
    <r>
      <t>Importo lordo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[€]</t>
    </r>
  </si>
  <si>
    <t>Importo totale lordo [€]</t>
  </si>
  <si>
    <t>Importo totale al netto del  ribasso [€]</t>
  </si>
  <si>
    <t>Importo specifico netto [€/kW]</t>
  </si>
  <si>
    <t>Ministero dell'Ambiente</t>
  </si>
  <si>
    <t>Importo complessivo finanziato dal</t>
  </si>
  <si>
    <t>Spese nette da detrarre a favore degli istituti</t>
  </si>
  <si>
    <t>TOTALE netto per i 20 progetti</t>
  </si>
  <si>
    <t>TOTALE A DISPOSIZIONE PER LA</t>
  </si>
  <si>
    <t>REALIZZAZIONE DEI N. 23 PROGETTI</t>
  </si>
  <si>
    <t>per i n. 3 progetti</t>
  </si>
  <si>
    <t>TOTALE netto finanziato dalla  Provincia</t>
  </si>
  <si>
    <t>Importo al netto dell'IVA 20%</t>
  </si>
  <si>
    <t>Importo totale con iva [€]</t>
  </si>
  <si>
    <t>Importo al netto del ribasso</t>
  </si>
  <si>
    <t>ALLEGATO N. 2</t>
  </si>
  <si>
    <t>PROVINCIA DI ROMA</t>
  </si>
  <si>
    <t>REALIZZAZIONE DI N. 20 IMPIANTI FOTOVOLTAICI</t>
  </si>
</sst>
</file>

<file path=xl/styles.xml><?xml version="1.0" encoding="utf-8"?>
<styleSheet xmlns="http://schemas.openxmlformats.org/spreadsheetml/2006/main">
  <numFmts count="4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0000"/>
    <numFmt numFmtId="179" formatCode="0.000"/>
    <numFmt numFmtId="180" formatCode="0.0"/>
    <numFmt numFmtId="181" formatCode="_-* #,##0.0_-;\-* #,##0.0_-;_-* &quot;-&quot;_-;_-@_-"/>
    <numFmt numFmtId="182" formatCode="_-* #,##0.00_-;\-* #,##0.00_-;_-* &quot;-&quot;_-;_-@_-"/>
    <numFmt numFmtId="183" formatCode="0.0000"/>
    <numFmt numFmtId="184" formatCode="_-* #,##0.0_-;\-* #,##0.0_-;_-* &quot;-&quot;?_-;_-@_-"/>
    <numFmt numFmtId="185" formatCode="_-* #,##0.000_-;\-* #,##0.000_-;_-* &quot;-&quot;_-;_-@_-"/>
    <numFmt numFmtId="186" formatCode="0.0000000"/>
    <numFmt numFmtId="187" formatCode="0.0%"/>
    <numFmt numFmtId="188" formatCode="#,##0_ ;\-#,##0\ 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#,##0.0"/>
    <numFmt numFmtId="193" formatCode="0##"/>
    <numFmt numFmtId="194" formatCode="00#"/>
    <numFmt numFmtId="195" formatCode="[$€-2]\ #.##000_);[Red]\([$€-2]\ #.##000\)"/>
    <numFmt numFmtId="196" formatCode="[$-410]dddd\ d\ mmmm\ yyyy"/>
    <numFmt numFmtId="197" formatCode="0#"/>
    <numFmt numFmtId="198" formatCode="_-* #,##0.0_-;\-* #,##0.0_-;_-* &quot;-&quot;??_-;_-@_-"/>
    <numFmt numFmtId="199" formatCode="_-* #,##0.000_-;\-* #,##0.000_-;_-* &quot;-&quot;??_-;_-@_-"/>
    <numFmt numFmtId="200" formatCode="_-* #,##0_-;\-* #,##0_-;_-* &quot;-&quot;??_-;_-@_-"/>
    <numFmt numFmtId="201" formatCode="_-[$€]\ * #,##0.00_-;\-[$€]\ * #,##0.00_-;_-[$€]\ 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textRotation="90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9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19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93" fontId="4" fillId="0" borderId="1" xfId="0" applyNumberFormat="1" applyFont="1" applyFill="1" applyBorder="1" applyAlignment="1">
      <alignment horizontal="center" vertical="center"/>
    </xf>
    <xf numFmtId="193" fontId="4" fillId="0" borderId="5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11" xfId="0" applyNumberFormat="1" applyFont="1" applyBorder="1" applyAlignment="1">
      <alignment horizontal="center" vertical="center"/>
    </xf>
    <xf numFmtId="197" fontId="4" fillId="0" borderId="12" xfId="0" applyNumberFormat="1" applyFont="1" applyBorder="1" applyAlignment="1">
      <alignment horizontal="center" vertical="center"/>
    </xf>
    <xf numFmtId="197" fontId="4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3" fontId="4" fillId="0" borderId="0" xfId="18" applyFont="1" applyAlignment="1">
      <alignment vertical="center"/>
    </xf>
    <xf numFmtId="0" fontId="4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8" xfId="0" applyNumberFormat="1" applyFont="1" applyBorder="1" applyAlignment="1">
      <alignment/>
    </xf>
    <xf numFmtId="43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43" fontId="3" fillId="0" borderId="19" xfId="18" applyFont="1" applyBorder="1" applyAlignment="1">
      <alignment/>
    </xf>
    <xf numFmtId="198" fontId="4" fillId="0" borderId="1" xfId="18" applyNumberFormat="1" applyFont="1" applyFill="1" applyBorder="1" applyAlignment="1">
      <alignment horizontal="center" vertical="center"/>
    </xf>
    <xf numFmtId="198" fontId="4" fillId="0" borderId="3" xfId="18" applyNumberFormat="1" applyFont="1" applyFill="1" applyBorder="1" applyAlignment="1">
      <alignment horizontal="center" vertical="center"/>
    </xf>
    <xf numFmtId="198" fontId="4" fillId="0" borderId="5" xfId="18" applyNumberFormat="1" applyFont="1" applyFill="1" applyBorder="1" applyAlignment="1">
      <alignment horizontal="center" vertical="center"/>
    </xf>
    <xf numFmtId="198" fontId="4" fillId="0" borderId="14" xfId="18" applyNumberFormat="1" applyFont="1" applyFill="1" applyBorder="1" applyAlignment="1">
      <alignment horizontal="center" vertical="center"/>
    </xf>
    <xf numFmtId="43" fontId="4" fillId="0" borderId="0" xfId="18" applyFont="1" applyBorder="1" applyAlignment="1">
      <alignment horizontal="right"/>
    </xf>
    <xf numFmtId="198" fontId="4" fillId="0" borderId="21" xfId="18" applyNumberFormat="1" applyFont="1" applyFill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/>
    </xf>
    <xf numFmtId="178" fontId="4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43" fontId="4" fillId="0" borderId="26" xfId="18" applyFont="1" applyBorder="1" applyAlignment="1">
      <alignment/>
    </xf>
    <xf numFmtId="1" fontId="4" fillId="0" borderId="27" xfId="0" applyNumberFormat="1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43" fontId="4" fillId="0" borderId="28" xfId="18" applyFont="1" applyBorder="1" applyAlignment="1">
      <alignment/>
    </xf>
    <xf numFmtId="1" fontId="4" fillId="0" borderId="29" xfId="0" applyNumberFormat="1" applyFont="1" applyBorder="1" applyAlignment="1">
      <alignment/>
    </xf>
    <xf numFmtId="178" fontId="4" fillId="0" borderId="30" xfId="0" applyNumberFormat="1" applyFont="1" applyBorder="1" applyAlignment="1">
      <alignment horizontal="right"/>
    </xf>
    <xf numFmtId="43" fontId="3" fillId="0" borderId="31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3" xfId="0" applyNumberFormat="1" applyFont="1" applyBorder="1" applyAlignment="1">
      <alignment/>
    </xf>
    <xf numFmtId="200" fontId="3" fillId="0" borderId="3" xfId="18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3" fontId="3" fillId="0" borderId="3" xfId="18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 horizontal="right" vertical="center"/>
    </xf>
    <xf numFmtId="43" fontId="3" fillId="0" borderId="3" xfId="18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vertical="center"/>
    </xf>
    <xf numFmtId="1" fontId="4" fillId="0" borderId="34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3" fillId="0" borderId="34" xfId="0" applyFont="1" applyBorder="1" applyAlignment="1">
      <alignment/>
    </xf>
    <xf numFmtId="43" fontId="3" fillId="0" borderId="34" xfId="18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showGridLines="0" view="pageBreakPreview" zoomScaleSheetLayoutView="100" workbookViewId="0" topLeftCell="B22">
      <selection activeCell="H36" sqref="H36"/>
    </sheetView>
  </sheetViews>
  <sheetFormatPr defaultColWidth="9.140625" defaultRowHeight="12.75"/>
  <cols>
    <col min="1" max="1" width="5.140625" style="1" customWidth="1"/>
    <col min="2" max="2" width="4.8515625" style="1" customWidth="1"/>
    <col min="3" max="3" width="8.7109375" style="2" customWidth="1"/>
    <col min="4" max="4" width="40.140625" style="3" customWidth="1"/>
    <col min="5" max="5" width="31.00390625" style="3" customWidth="1"/>
    <col min="6" max="6" width="8.28125" style="4" customWidth="1"/>
    <col min="7" max="7" width="11.7109375" style="4" customWidth="1"/>
    <col min="8" max="8" width="14.7109375" style="1" customWidth="1"/>
    <col min="9" max="9" width="10.7109375" style="1" customWidth="1"/>
    <col min="10" max="10" width="15.7109375" style="1" customWidth="1"/>
    <col min="11" max="11" width="11.57421875" style="1" bestFit="1" customWidth="1"/>
    <col min="12" max="16384" width="9.140625" style="1" customWidth="1"/>
  </cols>
  <sheetData>
    <row r="1" ht="12.75">
      <c r="E1" s="4"/>
    </row>
    <row r="2" ht="5.25" customHeight="1">
      <c r="E2" s="4"/>
    </row>
    <row r="3" spans="2:8" s="6" customFormat="1" ht="48.75" customHeight="1">
      <c r="B3" s="36" t="s">
        <v>47</v>
      </c>
      <c r="C3" s="37" t="s">
        <v>48</v>
      </c>
      <c r="D3" s="38" t="s">
        <v>45</v>
      </c>
      <c r="E3" s="38" t="s">
        <v>46</v>
      </c>
      <c r="F3" s="39" t="s">
        <v>0</v>
      </c>
      <c r="G3" s="53" t="s">
        <v>51</v>
      </c>
      <c r="H3" s="40" t="s">
        <v>54</v>
      </c>
    </row>
    <row r="4" spans="2:8" s="6" customFormat="1" ht="15.75" customHeight="1">
      <c r="B4" s="31"/>
      <c r="C4" s="32"/>
      <c r="D4" s="33"/>
      <c r="E4" s="33"/>
      <c r="F4" s="34"/>
      <c r="G4" s="52"/>
      <c r="H4" s="35"/>
    </row>
    <row r="5" spans="2:8" s="7" customFormat="1" ht="15.75" customHeight="1">
      <c r="B5" s="43">
        <v>1</v>
      </c>
      <c r="C5" s="15">
        <v>9</v>
      </c>
      <c r="D5" s="16" t="s">
        <v>1</v>
      </c>
      <c r="E5" s="17" t="s">
        <v>32</v>
      </c>
      <c r="F5" s="28">
        <v>158</v>
      </c>
      <c r="G5" s="67">
        <v>1.4</v>
      </c>
      <c r="H5" s="18">
        <v>16797.5</v>
      </c>
    </row>
    <row r="6" spans="2:8" s="7" customFormat="1" ht="15.75" customHeight="1">
      <c r="B6" s="44">
        <v>2</v>
      </c>
      <c r="C6" s="19">
        <v>12</v>
      </c>
      <c r="D6" s="20" t="s">
        <v>2</v>
      </c>
      <c r="E6" s="21" t="s">
        <v>36</v>
      </c>
      <c r="F6" s="29">
        <v>184</v>
      </c>
      <c r="G6" s="63">
        <v>1.4</v>
      </c>
      <c r="H6" s="22">
        <v>16846.4</v>
      </c>
    </row>
    <row r="7" spans="2:8" s="7" customFormat="1" ht="15.75" customHeight="1">
      <c r="B7" s="44">
        <v>3</v>
      </c>
      <c r="C7" s="19">
        <v>14</v>
      </c>
      <c r="D7" s="20" t="s">
        <v>3</v>
      </c>
      <c r="E7" s="21" t="s">
        <v>34</v>
      </c>
      <c r="F7" s="29">
        <v>155</v>
      </c>
      <c r="G7" s="63">
        <v>1.4</v>
      </c>
      <c r="H7" s="22">
        <v>16706.75</v>
      </c>
    </row>
    <row r="8" spans="2:8" s="7" customFormat="1" ht="15.75" customHeight="1">
      <c r="B8" s="44">
        <v>4</v>
      </c>
      <c r="C8" s="19">
        <v>15</v>
      </c>
      <c r="D8" s="20" t="s">
        <v>40</v>
      </c>
      <c r="E8" s="21" t="s">
        <v>39</v>
      </c>
      <c r="F8" s="29">
        <v>155</v>
      </c>
      <c r="G8" s="63">
        <v>1.4</v>
      </c>
      <c r="H8" s="22">
        <v>16335.5</v>
      </c>
    </row>
    <row r="9" spans="2:8" s="7" customFormat="1" ht="15.75" customHeight="1">
      <c r="B9" s="44">
        <v>5</v>
      </c>
      <c r="C9" s="19">
        <v>19</v>
      </c>
      <c r="D9" s="20" t="s">
        <v>4</v>
      </c>
      <c r="E9" s="21" t="s">
        <v>5</v>
      </c>
      <c r="F9" s="29">
        <v>155</v>
      </c>
      <c r="G9" s="63">
        <v>1.4</v>
      </c>
      <c r="H9" s="22">
        <v>16393.35</v>
      </c>
    </row>
    <row r="10" spans="2:8" s="7" customFormat="1" ht="15.75" customHeight="1">
      <c r="B10" s="44">
        <v>6</v>
      </c>
      <c r="C10" s="19">
        <v>21</v>
      </c>
      <c r="D10" s="20" t="s">
        <v>6</v>
      </c>
      <c r="E10" s="21" t="s">
        <v>7</v>
      </c>
      <c r="F10" s="29">
        <v>132</v>
      </c>
      <c r="G10" s="63">
        <v>1.4</v>
      </c>
      <c r="H10" s="22">
        <v>16315.42</v>
      </c>
    </row>
    <row r="11" spans="2:8" s="7" customFormat="1" ht="15.75" customHeight="1">
      <c r="B11" s="44">
        <v>7</v>
      </c>
      <c r="C11" s="19">
        <v>51</v>
      </c>
      <c r="D11" s="20" t="s">
        <v>8</v>
      </c>
      <c r="E11" s="21" t="s">
        <v>33</v>
      </c>
      <c r="F11" s="29">
        <v>173</v>
      </c>
      <c r="G11" s="63">
        <v>1.4</v>
      </c>
      <c r="H11" s="22">
        <v>16387.7</v>
      </c>
    </row>
    <row r="12" spans="2:8" s="7" customFormat="1" ht="15.75" customHeight="1">
      <c r="B12" s="44">
        <v>8</v>
      </c>
      <c r="C12" s="19">
        <v>77</v>
      </c>
      <c r="D12" s="20" t="s">
        <v>9</v>
      </c>
      <c r="E12" s="21" t="s">
        <v>10</v>
      </c>
      <c r="F12" s="29">
        <v>137</v>
      </c>
      <c r="G12" s="63">
        <v>1.4</v>
      </c>
      <c r="H12" s="22">
        <v>16299.62</v>
      </c>
    </row>
    <row r="13" spans="2:8" s="7" customFormat="1" ht="15.75" customHeight="1">
      <c r="B13" s="44">
        <v>9</v>
      </c>
      <c r="C13" s="19">
        <v>95</v>
      </c>
      <c r="D13" s="20" t="s">
        <v>11</v>
      </c>
      <c r="E13" s="21" t="s">
        <v>35</v>
      </c>
      <c r="F13" s="29">
        <v>194</v>
      </c>
      <c r="G13" s="63">
        <v>1.4</v>
      </c>
      <c r="H13" s="22">
        <v>16592.65</v>
      </c>
    </row>
    <row r="14" spans="2:8" s="7" customFormat="1" ht="15.75" customHeight="1">
      <c r="B14" s="44">
        <v>10</v>
      </c>
      <c r="C14" s="23">
        <v>100</v>
      </c>
      <c r="D14" s="20" t="s">
        <v>12</v>
      </c>
      <c r="E14" s="21" t="s">
        <v>13</v>
      </c>
      <c r="F14" s="29">
        <v>135</v>
      </c>
      <c r="G14" s="63">
        <v>1.4</v>
      </c>
      <c r="H14" s="22">
        <v>16371.5</v>
      </c>
    </row>
    <row r="15" spans="2:8" s="7" customFormat="1" ht="15.75" customHeight="1">
      <c r="B15" s="44">
        <v>11</v>
      </c>
      <c r="C15" s="23">
        <v>102</v>
      </c>
      <c r="D15" s="20" t="s">
        <v>14</v>
      </c>
      <c r="E15" s="21" t="s">
        <v>37</v>
      </c>
      <c r="F15" s="29">
        <v>135</v>
      </c>
      <c r="G15" s="63">
        <v>1.4</v>
      </c>
      <c r="H15" s="22">
        <v>16592.15</v>
      </c>
    </row>
    <row r="16" spans="2:8" s="7" customFormat="1" ht="15.75" customHeight="1">
      <c r="B16" s="44">
        <v>12</v>
      </c>
      <c r="C16" s="23">
        <v>103</v>
      </c>
      <c r="D16" s="20" t="s">
        <v>15</v>
      </c>
      <c r="E16" s="21" t="s">
        <v>16</v>
      </c>
      <c r="F16" s="29">
        <v>168</v>
      </c>
      <c r="G16" s="63">
        <v>1.4</v>
      </c>
      <c r="H16" s="22">
        <v>16355.1</v>
      </c>
    </row>
    <row r="17" spans="2:8" s="7" customFormat="1" ht="15.75" customHeight="1">
      <c r="B17" s="44">
        <v>13</v>
      </c>
      <c r="C17" s="23">
        <v>115</v>
      </c>
      <c r="D17" s="20" t="s">
        <v>17</v>
      </c>
      <c r="E17" s="21" t="s">
        <v>18</v>
      </c>
      <c r="F17" s="29">
        <v>68</v>
      </c>
      <c r="G17" s="63">
        <v>1.4</v>
      </c>
      <c r="H17" s="22">
        <v>16357.45</v>
      </c>
    </row>
    <row r="18" spans="2:8" s="7" customFormat="1" ht="15.75" customHeight="1">
      <c r="B18" s="44">
        <v>14</v>
      </c>
      <c r="C18" s="23">
        <v>162</v>
      </c>
      <c r="D18" s="20" t="s">
        <v>19</v>
      </c>
      <c r="E18" s="21" t="s">
        <v>38</v>
      </c>
      <c r="F18" s="29">
        <v>164</v>
      </c>
      <c r="G18" s="63">
        <v>1.4</v>
      </c>
      <c r="H18" s="22">
        <v>16501.9</v>
      </c>
    </row>
    <row r="19" spans="2:8" s="7" customFormat="1" ht="15.75" customHeight="1">
      <c r="B19" s="44">
        <v>15</v>
      </c>
      <c r="C19" s="23">
        <v>185</v>
      </c>
      <c r="D19" s="20" t="s">
        <v>31</v>
      </c>
      <c r="E19" s="21" t="s">
        <v>20</v>
      </c>
      <c r="F19" s="29">
        <v>122</v>
      </c>
      <c r="G19" s="63">
        <v>1.4</v>
      </c>
      <c r="H19" s="22">
        <v>16543.55</v>
      </c>
    </row>
    <row r="20" spans="2:8" s="7" customFormat="1" ht="15.75" customHeight="1">
      <c r="B20" s="44">
        <v>16</v>
      </c>
      <c r="C20" s="23">
        <v>307</v>
      </c>
      <c r="D20" s="20" t="s">
        <v>21</v>
      </c>
      <c r="E20" s="21" t="s">
        <v>22</v>
      </c>
      <c r="F20" s="29">
        <v>128</v>
      </c>
      <c r="G20" s="63">
        <v>1.4</v>
      </c>
      <c r="H20" s="22">
        <v>16311.75</v>
      </c>
    </row>
    <row r="21" spans="2:8" s="7" customFormat="1" ht="15.75" customHeight="1">
      <c r="B21" s="44">
        <v>17</v>
      </c>
      <c r="C21" s="23">
        <v>308</v>
      </c>
      <c r="D21" s="20" t="s">
        <v>23</v>
      </c>
      <c r="E21" s="21" t="s">
        <v>24</v>
      </c>
      <c r="F21" s="29">
        <v>164</v>
      </c>
      <c r="G21" s="63">
        <v>1.4</v>
      </c>
      <c r="H21" s="22">
        <v>16674.35</v>
      </c>
    </row>
    <row r="22" spans="2:8" s="7" customFormat="1" ht="15.75" customHeight="1">
      <c r="B22" s="44">
        <v>18</v>
      </c>
      <c r="C22" s="23">
        <v>309</v>
      </c>
      <c r="D22" s="20" t="s">
        <v>25</v>
      </c>
      <c r="E22" s="21" t="s">
        <v>26</v>
      </c>
      <c r="F22" s="29">
        <v>166</v>
      </c>
      <c r="G22" s="63">
        <v>1.4</v>
      </c>
      <c r="H22" s="22">
        <v>16510.95</v>
      </c>
    </row>
    <row r="23" spans="2:8" s="7" customFormat="1" ht="15.75" customHeight="1">
      <c r="B23" s="44">
        <v>19</v>
      </c>
      <c r="C23" s="23">
        <v>336</v>
      </c>
      <c r="D23" s="20" t="s">
        <v>27</v>
      </c>
      <c r="E23" s="21" t="s">
        <v>28</v>
      </c>
      <c r="F23" s="29">
        <v>175</v>
      </c>
      <c r="G23" s="63">
        <v>1.4</v>
      </c>
      <c r="H23" s="22">
        <v>16350.85</v>
      </c>
    </row>
    <row r="24" spans="2:8" s="7" customFormat="1" ht="15.75" customHeight="1">
      <c r="B24" s="45">
        <v>20</v>
      </c>
      <c r="C24" s="24">
        <v>413</v>
      </c>
      <c r="D24" s="25" t="s">
        <v>29</v>
      </c>
      <c r="E24" s="26" t="s">
        <v>30</v>
      </c>
      <c r="F24" s="30">
        <v>147</v>
      </c>
      <c r="G24" s="65">
        <v>1.4</v>
      </c>
      <c r="H24" s="27">
        <v>16820.46</v>
      </c>
    </row>
    <row r="25" spans="2:11" s="9" customFormat="1" ht="15.75" customHeight="1">
      <c r="B25" s="46"/>
      <c r="C25" s="10"/>
      <c r="D25" s="11"/>
      <c r="E25" s="11"/>
      <c r="F25" s="11"/>
      <c r="G25" s="11"/>
      <c r="H25" s="90">
        <v>330064.9</v>
      </c>
      <c r="I25" s="8"/>
      <c r="K25" s="8"/>
    </row>
    <row r="26" spans="2:7" s="9" customFormat="1" ht="15.75" customHeight="1">
      <c r="B26" s="46"/>
      <c r="C26" s="10"/>
      <c r="D26" s="11"/>
      <c r="E26" s="11"/>
      <c r="F26" s="11"/>
      <c r="G26" s="11"/>
    </row>
    <row r="27" spans="2:8" s="9" customFormat="1" ht="15.75" customHeight="1">
      <c r="B27" s="47">
        <v>1</v>
      </c>
      <c r="C27" s="41">
        <v>73</v>
      </c>
      <c r="D27" s="16" t="s">
        <v>50</v>
      </c>
      <c r="E27" s="17" t="s">
        <v>41</v>
      </c>
      <c r="F27" s="28">
        <v>54</v>
      </c>
      <c r="G27" s="62">
        <v>5</v>
      </c>
      <c r="H27" s="18">
        <v>54404.49</v>
      </c>
    </row>
    <row r="28" spans="2:8" s="9" customFormat="1" ht="15.75" customHeight="1">
      <c r="B28" s="48">
        <v>2</v>
      </c>
      <c r="C28" s="19">
        <v>88</v>
      </c>
      <c r="D28" s="20" t="s">
        <v>49</v>
      </c>
      <c r="E28" s="21" t="s">
        <v>42</v>
      </c>
      <c r="F28" s="29">
        <v>139</v>
      </c>
      <c r="G28" s="63">
        <v>10</v>
      </c>
      <c r="H28" s="22">
        <v>102134.83</v>
      </c>
    </row>
    <row r="29" spans="2:8" s="9" customFormat="1" ht="15.75" customHeight="1">
      <c r="B29" s="49">
        <v>3</v>
      </c>
      <c r="C29" s="42"/>
      <c r="D29" s="25" t="s">
        <v>43</v>
      </c>
      <c r="E29" s="26" t="s">
        <v>44</v>
      </c>
      <c r="F29" s="30">
        <v>42</v>
      </c>
      <c r="G29" s="64">
        <v>15</v>
      </c>
      <c r="H29" s="27">
        <v>146831.46</v>
      </c>
    </row>
    <row r="30" spans="3:11" s="9" customFormat="1" ht="15.75" customHeight="1">
      <c r="C30" s="7"/>
      <c r="D30" s="13"/>
      <c r="E30" s="13"/>
      <c r="F30" s="14"/>
      <c r="G30" s="14"/>
      <c r="H30" s="90">
        <f>SUM(H27:H29)</f>
        <v>303370.78</v>
      </c>
      <c r="I30" s="8"/>
      <c r="K30" s="8"/>
    </row>
    <row r="31" spans="3:11" s="9" customFormat="1" ht="15.75" customHeight="1">
      <c r="C31" s="7"/>
      <c r="D31" s="13"/>
      <c r="E31" s="13"/>
      <c r="F31" s="14"/>
      <c r="G31" s="14"/>
      <c r="H31" s="12"/>
      <c r="I31" s="8"/>
      <c r="K31" s="8"/>
    </row>
    <row r="32" spans="3:8" s="9" customFormat="1" ht="15.75" customHeight="1">
      <c r="C32" s="7"/>
      <c r="D32" s="13"/>
      <c r="E32" s="80" t="s">
        <v>52</v>
      </c>
      <c r="F32" s="81"/>
      <c r="G32" s="82">
        <v>23</v>
      </c>
      <c r="H32" s="20"/>
    </row>
    <row r="33" spans="3:11" s="9" customFormat="1" ht="15.75" customHeight="1">
      <c r="C33" s="7"/>
      <c r="D33" s="13"/>
      <c r="E33" s="80" t="s">
        <v>53</v>
      </c>
      <c r="F33" s="83"/>
      <c r="G33" s="84">
        <f>SUM(G5:G29)</f>
        <v>58</v>
      </c>
      <c r="H33" s="20"/>
      <c r="I33" s="50"/>
      <c r="J33" s="51"/>
      <c r="K33" s="8"/>
    </row>
    <row r="34" spans="5:8" ht="12.75">
      <c r="E34" s="85" t="s">
        <v>55</v>
      </c>
      <c r="F34" s="86"/>
      <c r="G34" s="74"/>
      <c r="H34" s="87">
        <f>+H30+H25</f>
        <v>633435.68</v>
      </c>
    </row>
    <row r="35" spans="5:9" ht="12.75">
      <c r="E35" s="85" t="s">
        <v>56</v>
      </c>
      <c r="F35" s="86"/>
      <c r="G35" s="74"/>
      <c r="H35" s="88">
        <f>+H34*0.89</f>
        <v>563757.76</v>
      </c>
      <c r="I35" s="5"/>
    </row>
    <row r="36" spans="5:8" ht="12.75">
      <c r="E36" s="85" t="s">
        <v>57</v>
      </c>
      <c r="F36" s="86"/>
      <c r="G36" s="74"/>
      <c r="H36" s="89">
        <f>+H35/G33</f>
        <v>9719.96</v>
      </c>
    </row>
    <row r="37" spans="5:8" ht="12.75">
      <c r="E37" s="91"/>
      <c r="F37" s="92"/>
      <c r="G37" s="92"/>
      <c r="H37" s="93"/>
    </row>
    <row r="38" ht="13.5" thickBot="1"/>
    <row r="39" spans="3:7" ht="12.75">
      <c r="C39" s="55" t="s">
        <v>59</v>
      </c>
      <c r="D39" s="68"/>
      <c r="E39" s="71"/>
      <c r="F39" s="66"/>
      <c r="G39" s="1"/>
    </row>
    <row r="40" spans="3:7" ht="12.75">
      <c r="C40" s="69" t="s">
        <v>58</v>
      </c>
      <c r="D40" s="70"/>
      <c r="E40" s="72">
        <v>189000</v>
      </c>
      <c r="G40" s="1"/>
    </row>
    <row r="41" spans="3:7" ht="12.75">
      <c r="C41" s="56"/>
      <c r="D41" s="54"/>
      <c r="E41" s="57"/>
      <c r="G41" s="1"/>
    </row>
    <row r="42" spans="3:7" ht="12.75">
      <c r="C42" s="73" t="s">
        <v>66</v>
      </c>
      <c r="D42" s="74"/>
      <c r="E42" s="75">
        <f>+E40/1.2</f>
        <v>157500</v>
      </c>
      <c r="G42" s="1"/>
    </row>
    <row r="43" spans="3:7" ht="12.75">
      <c r="C43" s="56"/>
      <c r="D43" s="54"/>
      <c r="E43" s="57"/>
      <c r="G43" s="1"/>
    </row>
    <row r="44" spans="3:7" ht="12.75">
      <c r="C44" s="73" t="s">
        <v>60</v>
      </c>
      <c r="D44" s="74"/>
      <c r="E44" s="75">
        <v>20000</v>
      </c>
      <c r="G44" s="1"/>
    </row>
    <row r="45" spans="3:7" ht="12.75">
      <c r="C45" s="56"/>
      <c r="D45" s="54"/>
      <c r="E45" s="57"/>
      <c r="G45" s="1"/>
    </row>
    <row r="46" spans="3:7" ht="13.5" thickBot="1">
      <c r="C46" s="76" t="s">
        <v>61</v>
      </c>
      <c r="D46" s="77"/>
      <c r="E46" s="78">
        <f>+E42-E44</f>
        <v>137500</v>
      </c>
      <c r="G46" s="1"/>
    </row>
    <row r="47" spans="3:5" ht="12.75">
      <c r="C47" s="3"/>
      <c r="D47" s="4"/>
      <c r="E47" s="1"/>
    </row>
    <row r="48" spans="3:7" ht="13.5" thickBot="1">
      <c r="C48" s="3"/>
      <c r="D48" s="4"/>
      <c r="E48" s="1"/>
      <c r="G48" s="1"/>
    </row>
    <row r="49" spans="3:7" ht="12.75">
      <c r="C49" s="55" t="s">
        <v>65</v>
      </c>
      <c r="D49" s="68"/>
      <c r="E49" s="60"/>
      <c r="G49" s="1"/>
    </row>
    <row r="50" spans="3:7" ht="13.5" thickBot="1">
      <c r="C50" s="58" t="s">
        <v>64</v>
      </c>
      <c r="D50" s="79"/>
      <c r="E50" s="61">
        <v>250000</v>
      </c>
      <c r="G50" s="1"/>
    </row>
    <row r="51" spans="3:5" ht="12.75">
      <c r="C51" s="3"/>
      <c r="D51" s="4"/>
      <c r="E51" s="1"/>
    </row>
    <row r="52" spans="3:5" ht="12.75">
      <c r="C52" s="3"/>
      <c r="D52" s="4"/>
      <c r="E52" s="1"/>
    </row>
    <row r="53" spans="3:7" ht="13.5" thickBot="1">
      <c r="C53" s="3"/>
      <c r="D53" s="4"/>
      <c r="E53" s="1"/>
      <c r="G53" s="1"/>
    </row>
    <row r="54" spans="3:7" ht="12.75">
      <c r="C54" s="55" t="s">
        <v>62</v>
      </c>
      <c r="D54" s="68"/>
      <c r="E54" s="60"/>
      <c r="G54" s="1"/>
    </row>
    <row r="55" spans="3:7" ht="13.5" thickBot="1">
      <c r="C55" s="58" t="s">
        <v>63</v>
      </c>
      <c r="D55" s="79"/>
      <c r="E55" s="59">
        <f>+E46+E50</f>
        <v>387500</v>
      </c>
      <c r="G55" s="1"/>
    </row>
  </sheetData>
  <printOptions horizontalCentered="1"/>
  <pageMargins left="0.14" right="0" top="0.74" bottom="0.2362204724409449" header="0.33" footer="0.15748031496062992"/>
  <pageSetup fitToHeight="1" fitToWidth="1" horizontalDpi="600" verticalDpi="600" orientation="portrait" pageOrder="overThenDown" paperSize="9" scale="86" r:id="rId1"/>
  <headerFooter alignWithMargins="0">
    <oddHeader>&amp;L&amp;"Arial,Grassetto"STIMA DELLE TARIFFE RELATIVE AL SERVIZIO ENERGIA DEGLI IMPIANTI TERMICI DEGLI EDIFICI DI PERTINENZA DELLA PROVINCIA DI ROMA</oddHeader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showGridLines="0" tabSelected="1"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5.140625" style="1" customWidth="1"/>
    <col min="2" max="2" width="4.8515625" style="1" customWidth="1"/>
    <col min="3" max="3" width="8.7109375" style="2" customWidth="1"/>
    <col min="4" max="4" width="40.140625" style="3" customWidth="1"/>
    <col min="5" max="5" width="31.00390625" style="3" customWidth="1"/>
    <col min="6" max="6" width="8.28125" style="4" customWidth="1"/>
    <col min="7" max="7" width="11.7109375" style="4" customWidth="1"/>
    <col min="8" max="8" width="14.7109375" style="1" customWidth="1"/>
    <col min="9" max="9" width="12.57421875" style="1" customWidth="1"/>
    <col min="10" max="10" width="15.7109375" style="1" customWidth="1"/>
    <col min="11" max="11" width="11.57421875" style="1" bestFit="1" customWidth="1"/>
    <col min="12" max="16384" width="9.140625" style="1" customWidth="1"/>
  </cols>
  <sheetData>
    <row r="1" spans="2:5" ht="15">
      <c r="B1" s="97" t="s">
        <v>69</v>
      </c>
      <c r="C1" s="97"/>
      <c r="D1" s="97"/>
      <c r="E1" s="4"/>
    </row>
    <row r="2" spans="2:5" ht="15">
      <c r="B2" s="96" t="s">
        <v>70</v>
      </c>
      <c r="C2" s="96"/>
      <c r="D2" s="96"/>
      <c r="E2" s="4"/>
    </row>
    <row r="3" spans="2:6" ht="14.25" customHeight="1">
      <c r="B3" s="97" t="s">
        <v>71</v>
      </c>
      <c r="C3" s="97"/>
      <c r="D3" s="97"/>
      <c r="E3" s="97"/>
      <c r="F3" s="97"/>
    </row>
    <row r="4" spans="2:6" ht="5.25" customHeight="1">
      <c r="B4" s="98"/>
      <c r="C4" s="98"/>
      <c r="D4" s="98"/>
      <c r="E4" s="98"/>
      <c r="F4" s="98"/>
    </row>
    <row r="5" spans="2:9" s="6" customFormat="1" ht="48.75" customHeight="1">
      <c r="B5" s="36" t="s">
        <v>47</v>
      </c>
      <c r="C5" s="37" t="s">
        <v>48</v>
      </c>
      <c r="D5" s="38" t="s">
        <v>45</v>
      </c>
      <c r="E5" s="38" t="s">
        <v>46</v>
      </c>
      <c r="F5" s="39" t="s">
        <v>0</v>
      </c>
      <c r="G5" s="53" t="s">
        <v>51</v>
      </c>
      <c r="H5" s="40" t="s">
        <v>54</v>
      </c>
      <c r="I5" s="40" t="s">
        <v>68</v>
      </c>
    </row>
    <row r="6" spans="2:8" s="6" customFormat="1" ht="15.75" customHeight="1">
      <c r="B6" s="31"/>
      <c r="C6" s="32"/>
      <c r="D6" s="33"/>
      <c r="E6" s="33"/>
      <c r="F6" s="34"/>
      <c r="G6" s="52"/>
      <c r="H6" s="35"/>
    </row>
    <row r="7" spans="2:9" s="7" customFormat="1" ht="15.75" customHeight="1">
      <c r="B7" s="43">
        <v>1</v>
      </c>
      <c r="C7" s="15">
        <v>9</v>
      </c>
      <c r="D7" s="16" t="s">
        <v>1</v>
      </c>
      <c r="E7" s="17" t="s">
        <v>32</v>
      </c>
      <c r="F7" s="28">
        <v>158</v>
      </c>
      <c r="G7" s="67">
        <v>1.4</v>
      </c>
      <c r="H7" s="18">
        <v>16797.5</v>
      </c>
      <c r="I7" s="18">
        <f>+H7*0.89</f>
        <v>14949.775</v>
      </c>
    </row>
    <row r="8" spans="2:9" s="7" customFormat="1" ht="15.75" customHeight="1">
      <c r="B8" s="44">
        <v>2</v>
      </c>
      <c r="C8" s="19">
        <v>12</v>
      </c>
      <c r="D8" s="20" t="s">
        <v>2</v>
      </c>
      <c r="E8" s="21" t="s">
        <v>36</v>
      </c>
      <c r="F8" s="29">
        <v>184</v>
      </c>
      <c r="G8" s="63">
        <v>1.4</v>
      </c>
      <c r="H8" s="22">
        <v>16846.4</v>
      </c>
      <c r="I8" s="18">
        <f aca="true" t="shared" si="0" ref="I8:I27">+H8*0.89</f>
        <v>14993.3</v>
      </c>
    </row>
    <row r="9" spans="2:9" s="7" customFormat="1" ht="15.75" customHeight="1">
      <c r="B9" s="44">
        <v>3</v>
      </c>
      <c r="C9" s="19">
        <v>14</v>
      </c>
      <c r="D9" s="20" t="s">
        <v>3</v>
      </c>
      <c r="E9" s="21" t="s">
        <v>34</v>
      </c>
      <c r="F9" s="29">
        <v>155</v>
      </c>
      <c r="G9" s="63">
        <v>1.4</v>
      </c>
      <c r="H9" s="22">
        <v>16706.75</v>
      </c>
      <c r="I9" s="18">
        <f t="shared" si="0"/>
        <v>14869.01</v>
      </c>
    </row>
    <row r="10" spans="2:9" s="7" customFormat="1" ht="15.75" customHeight="1">
      <c r="B10" s="44">
        <v>4</v>
      </c>
      <c r="C10" s="19">
        <v>15</v>
      </c>
      <c r="D10" s="20" t="s">
        <v>40</v>
      </c>
      <c r="E10" s="21" t="s">
        <v>39</v>
      </c>
      <c r="F10" s="29">
        <v>155</v>
      </c>
      <c r="G10" s="63">
        <v>1.4</v>
      </c>
      <c r="H10" s="22">
        <v>16335.5</v>
      </c>
      <c r="I10" s="18">
        <f t="shared" si="0"/>
        <v>14538.6</v>
      </c>
    </row>
    <row r="11" spans="2:9" s="7" customFormat="1" ht="15.75" customHeight="1">
      <c r="B11" s="44">
        <v>5</v>
      </c>
      <c r="C11" s="19">
        <v>19</v>
      </c>
      <c r="D11" s="20" t="s">
        <v>4</v>
      </c>
      <c r="E11" s="21" t="s">
        <v>5</v>
      </c>
      <c r="F11" s="29">
        <v>155</v>
      </c>
      <c r="G11" s="63">
        <v>1.4</v>
      </c>
      <c r="H11" s="22">
        <v>16393.35</v>
      </c>
      <c r="I11" s="18">
        <f t="shared" si="0"/>
        <v>14590.08</v>
      </c>
    </row>
    <row r="12" spans="2:9" s="7" customFormat="1" ht="15.75" customHeight="1">
      <c r="B12" s="44">
        <v>6</v>
      </c>
      <c r="C12" s="19">
        <v>21</v>
      </c>
      <c r="D12" s="20" t="s">
        <v>6</v>
      </c>
      <c r="E12" s="21" t="s">
        <v>7</v>
      </c>
      <c r="F12" s="29">
        <v>132</v>
      </c>
      <c r="G12" s="63">
        <v>1.4</v>
      </c>
      <c r="H12" s="22">
        <v>16315.42</v>
      </c>
      <c r="I12" s="18">
        <f t="shared" si="0"/>
        <v>14520.72</v>
      </c>
    </row>
    <row r="13" spans="2:9" s="7" customFormat="1" ht="15.75" customHeight="1">
      <c r="B13" s="44">
        <v>7</v>
      </c>
      <c r="C13" s="19">
        <v>51</v>
      </c>
      <c r="D13" s="20" t="s">
        <v>8</v>
      </c>
      <c r="E13" s="21" t="s">
        <v>33</v>
      </c>
      <c r="F13" s="29">
        <v>173</v>
      </c>
      <c r="G13" s="63">
        <v>1.4</v>
      </c>
      <c r="H13" s="22">
        <v>16387.7</v>
      </c>
      <c r="I13" s="18">
        <f t="shared" si="0"/>
        <v>14585.05</v>
      </c>
    </row>
    <row r="14" spans="2:9" s="7" customFormat="1" ht="15.75" customHeight="1">
      <c r="B14" s="44">
        <v>8</v>
      </c>
      <c r="C14" s="19">
        <v>77</v>
      </c>
      <c r="D14" s="20" t="s">
        <v>9</v>
      </c>
      <c r="E14" s="21" t="s">
        <v>10</v>
      </c>
      <c r="F14" s="29">
        <v>137</v>
      </c>
      <c r="G14" s="63">
        <v>1.4</v>
      </c>
      <c r="H14" s="22">
        <v>16299.62</v>
      </c>
      <c r="I14" s="18">
        <f t="shared" si="0"/>
        <v>14506.66</v>
      </c>
    </row>
    <row r="15" spans="2:9" s="7" customFormat="1" ht="15.75" customHeight="1">
      <c r="B15" s="44">
        <v>9</v>
      </c>
      <c r="C15" s="19">
        <v>95</v>
      </c>
      <c r="D15" s="20" t="s">
        <v>11</v>
      </c>
      <c r="E15" s="21" t="s">
        <v>35</v>
      </c>
      <c r="F15" s="29">
        <v>194</v>
      </c>
      <c r="G15" s="63">
        <v>1.4</v>
      </c>
      <c r="H15" s="22">
        <v>16592.65</v>
      </c>
      <c r="I15" s="18">
        <f t="shared" si="0"/>
        <v>14767.46</v>
      </c>
    </row>
    <row r="16" spans="2:9" s="7" customFormat="1" ht="15.75" customHeight="1">
      <c r="B16" s="44">
        <v>10</v>
      </c>
      <c r="C16" s="23">
        <v>100</v>
      </c>
      <c r="D16" s="20" t="s">
        <v>12</v>
      </c>
      <c r="E16" s="21" t="s">
        <v>13</v>
      </c>
      <c r="F16" s="29">
        <v>135</v>
      </c>
      <c r="G16" s="63">
        <v>1.4</v>
      </c>
      <c r="H16" s="22">
        <v>16371.5</v>
      </c>
      <c r="I16" s="18">
        <f t="shared" si="0"/>
        <v>14570.64</v>
      </c>
    </row>
    <row r="17" spans="2:9" s="7" customFormat="1" ht="15.75" customHeight="1">
      <c r="B17" s="44">
        <v>11</v>
      </c>
      <c r="C17" s="23">
        <v>102</v>
      </c>
      <c r="D17" s="20" t="s">
        <v>14</v>
      </c>
      <c r="E17" s="21" t="s">
        <v>37</v>
      </c>
      <c r="F17" s="29">
        <v>135</v>
      </c>
      <c r="G17" s="63">
        <v>1.4</v>
      </c>
      <c r="H17" s="22">
        <v>16592.15</v>
      </c>
      <c r="I17" s="18">
        <f t="shared" si="0"/>
        <v>14767.01</v>
      </c>
    </row>
    <row r="18" spans="2:9" s="7" customFormat="1" ht="15.75" customHeight="1">
      <c r="B18" s="44">
        <v>12</v>
      </c>
      <c r="C18" s="23">
        <v>103</v>
      </c>
      <c r="D18" s="20" t="s">
        <v>15</v>
      </c>
      <c r="E18" s="21" t="s">
        <v>16</v>
      </c>
      <c r="F18" s="29">
        <v>168</v>
      </c>
      <c r="G18" s="63">
        <v>1.4</v>
      </c>
      <c r="H18" s="22">
        <v>16355.1</v>
      </c>
      <c r="I18" s="18">
        <f t="shared" si="0"/>
        <v>14556.04</v>
      </c>
    </row>
    <row r="19" spans="2:9" s="7" customFormat="1" ht="15.75" customHeight="1">
      <c r="B19" s="44">
        <v>13</v>
      </c>
      <c r="C19" s="23">
        <v>115</v>
      </c>
      <c r="D19" s="20" t="s">
        <v>17</v>
      </c>
      <c r="E19" s="21" t="s">
        <v>18</v>
      </c>
      <c r="F19" s="29">
        <v>68</v>
      </c>
      <c r="G19" s="63">
        <v>1.4</v>
      </c>
      <c r="H19" s="22">
        <v>16357.45</v>
      </c>
      <c r="I19" s="18">
        <f t="shared" si="0"/>
        <v>14558.13</v>
      </c>
    </row>
    <row r="20" spans="2:9" s="7" customFormat="1" ht="15.75" customHeight="1">
      <c r="B20" s="44">
        <v>14</v>
      </c>
      <c r="C20" s="23">
        <v>162</v>
      </c>
      <c r="D20" s="20" t="s">
        <v>19</v>
      </c>
      <c r="E20" s="21" t="s">
        <v>38</v>
      </c>
      <c r="F20" s="29">
        <v>164</v>
      </c>
      <c r="G20" s="63">
        <v>1.4</v>
      </c>
      <c r="H20" s="22">
        <v>16501.9</v>
      </c>
      <c r="I20" s="18">
        <f t="shared" si="0"/>
        <v>14686.69</v>
      </c>
    </row>
    <row r="21" spans="2:9" s="7" customFormat="1" ht="15.75" customHeight="1">
      <c r="B21" s="44">
        <v>15</v>
      </c>
      <c r="C21" s="23">
        <v>185</v>
      </c>
      <c r="D21" s="20" t="s">
        <v>31</v>
      </c>
      <c r="E21" s="21" t="s">
        <v>20</v>
      </c>
      <c r="F21" s="29">
        <v>122</v>
      </c>
      <c r="G21" s="63">
        <v>1.4</v>
      </c>
      <c r="H21" s="22">
        <v>16543.55</v>
      </c>
      <c r="I21" s="18">
        <f t="shared" si="0"/>
        <v>14723.76</v>
      </c>
    </row>
    <row r="22" spans="2:9" s="7" customFormat="1" ht="15.75" customHeight="1">
      <c r="B22" s="44">
        <v>16</v>
      </c>
      <c r="C22" s="23">
        <v>307</v>
      </c>
      <c r="D22" s="20" t="s">
        <v>21</v>
      </c>
      <c r="E22" s="21" t="s">
        <v>22</v>
      </c>
      <c r="F22" s="29">
        <v>128</v>
      </c>
      <c r="G22" s="63">
        <v>1.4</v>
      </c>
      <c r="H22" s="22">
        <v>16311.75</v>
      </c>
      <c r="I22" s="18">
        <f t="shared" si="0"/>
        <v>14517.46</v>
      </c>
    </row>
    <row r="23" spans="2:9" s="7" customFormat="1" ht="15.75" customHeight="1">
      <c r="B23" s="44">
        <v>17</v>
      </c>
      <c r="C23" s="23">
        <v>308</v>
      </c>
      <c r="D23" s="20" t="s">
        <v>23</v>
      </c>
      <c r="E23" s="21" t="s">
        <v>24</v>
      </c>
      <c r="F23" s="29">
        <v>164</v>
      </c>
      <c r="G23" s="63">
        <v>1.4</v>
      </c>
      <c r="H23" s="22">
        <v>16674.35</v>
      </c>
      <c r="I23" s="18">
        <f t="shared" si="0"/>
        <v>14840.17</v>
      </c>
    </row>
    <row r="24" spans="2:9" s="7" customFormat="1" ht="15.75" customHeight="1">
      <c r="B24" s="44">
        <v>18</v>
      </c>
      <c r="C24" s="23">
        <v>309</v>
      </c>
      <c r="D24" s="20" t="s">
        <v>25</v>
      </c>
      <c r="E24" s="21" t="s">
        <v>26</v>
      </c>
      <c r="F24" s="29">
        <v>166</v>
      </c>
      <c r="G24" s="63">
        <v>1.4</v>
      </c>
      <c r="H24" s="22">
        <v>16510.95</v>
      </c>
      <c r="I24" s="18">
        <f t="shared" si="0"/>
        <v>14694.75</v>
      </c>
    </row>
    <row r="25" spans="2:9" s="7" customFormat="1" ht="15.75" customHeight="1">
      <c r="B25" s="44">
        <v>19</v>
      </c>
      <c r="C25" s="23">
        <v>336</v>
      </c>
      <c r="D25" s="20" t="s">
        <v>27</v>
      </c>
      <c r="E25" s="21" t="s">
        <v>28</v>
      </c>
      <c r="F25" s="29">
        <v>175</v>
      </c>
      <c r="G25" s="63">
        <v>1.4</v>
      </c>
      <c r="H25" s="22">
        <v>16350.85</v>
      </c>
      <c r="I25" s="18">
        <f t="shared" si="0"/>
        <v>14552.26</v>
      </c>
    </row>
    <row r="26" spans="2:9" s="7" customFormat="1" ht="15.75" customHeight="1">
      <c r="B26" s="45">
        <v>20</v>
      </c>
      <c r="C26" s="24">
        <v>413</v>
      </c>
      <c r="D26" s="25" t="s">
        <v>29</v>
      </c>
      <c r="E26" s="26" t="s">
        <v>30</v>
      </c>
      <c r="F26" s="30">
        <v>147</v>
      </c>
      <c r="G26" s="65">
        <v>1.4</v>
      </c>
      <c r="H26" s="27">
        <v>16820.46</v>
      </c>
      <c r="I26" s="18">
        <f t="shared" si="0"/>
        <v>14970.21</v>
      </c>
    </row>
    <row r="27" spans="2:11" s="9" customFormat="1" ht="15.75" customHeight="1">
      <c r="B27" s="46"/>
      <c r="C27" s="10"/>
      <c r="D27" s="11"/>
      <c r="E27" s="11"/>
      <c r="F27" s="11"/>
      <c r="G27" s="11"/>
      <c r="H27" s="90">
        <v>330064.9</v>
      </c>
      <c r="I27" s="18">
        <f t="shared" si="0"/>
        <v>293757.76</v>
      </c>
      <c r="K27" s="8"/>
    </row>
    <row r="28" spans="2:7" s="9" customFormat="1" ht="15.75" customHeight="1">
      <c r="B28" s="46"/>
      <c r="C28" s="10"/>
      <c r="D28" s="11"/>
      <c r="E28" s="11"/>
      <c r="F28" s="11"/>
      <c r="G28" s="11"/>
    </row>
    <row r="29" spans="3:11" s="9" customFormat="1" ht="15.75" customHeight="1">
      <c r="C29" s="7"/>
      <c r="D29" s="13"/>
      <c r="E29" s="13"/>
      <c r="F29" s="14"/>
      <c r="G29" s="14"/>
      <c r="H29" s="12"/>
      <c r="I29" s="8"/>
      <c r="K29" s="8"/>
    </row>
    <row r="30" spans="3:8" s="9" customFormat="1" ht="15.75" customHeight="1">
      <c r="C30" s="7"/>
      <c r="D30" s="13"/>
      <c r="E30" s="80" t="s">
        <v>52</v>
      </c>
      <c r="F30" s="81"/>
      <c r="G30" s="82">
        <v>20</v>
      </c>
      <c r="H30" s="20"/>
    </row>
    <row r="31" spans="3:11" s="9" customFormat="1" ht="15.75" customHeight="1">
      <c r="C31" s="7"/>
      <c r="D31" s="13"/>
      <c r="E31" s="80" t="s">
        <v>53</v>
      </c>
      <c r="F31" s="83"/>
      <c r="G31" s="84">
        <f>SUM(G7:G28)</f>
        <v>28</v>
      </c>
      <c r="H31" s="20"/>
      <c r="I31" s="50"/>
      <c r="J31" s="51"/>
      <c r="K31" s="8"/>
    </row>
    <row r="32" spans="5:8" ht="12.75">
      <c r="E32" s="85" t="s">
        <v>55</v>
      </c>
      <c r="F32" s="86"/>
      <c r="G32" s="74"/>
      <c r="H32" s="87">
        <f>+H27</f>
        <v>330064.9</v>
      </c>
    </row>
    <row r="33" spans="5:9" ht="12.75">
      <c r="E33" s="85" t="s">
        <v>56</v>
      </c>
      <c r="F33" s="86"/>
      <c r="G33" s="74"/>
      <c r="H33" s="88">
        <f>+H32*0.89</f>
        <v>293757.76</v>
      </c>
      <c r="I33" s="5"/>
    </row>
    <row r="34" spans="5:9" ht="12.75">
      <c r="E34" s="85" t="s">
        <v>67</v>
      </c>
      <c r="F34" s="94"/>
      <c r="G34" s="92"/>
      <c r="H34" s="95">
        <f>+H33*1.1</f>
        <v>323133.54</v>
      </c>
      <c r="I34" s="5"/>
    </row>
    <row r="35" spans="5:8" ht="12.75">
      <c r="E35" s="91"/>
      <c r="F35" s="92"/>
      <c r="G35" s="92"/>
      <c r="H35" s="93"/>
    </row>
  </sheetData>
  <mergeCells count="2">
    <mergeCell ref="B1:D1"/>
    <mergeCell ref="B3:F4"/>
  </mergeCells>
  <printOptions horizontalCentered="1"/>
  <pageMargins left="0.1968503937007874" right="0" top="0.7480314960629921" bottom="0.2362204724409449" header="0.31496062992125984" footer="0.15748031496062992"/>
  <pageSetup fitToHeight="1" fitToWidth="1" horizontalDpi="600" verticalDpi="600" orientation="landscape" pageOrder="overThenDown" paperSize="9" scale="88" r:id="rId1"/>
  <headerFooter alignWithMargins="0"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Mugnai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Annarita</dc:creator>
  <cp:keywords/>
  <dc:description/>
  <cp:lastModifiedBy>c.villanova</cp:lastModifiedBy>
  <cp:lastPrinted>2008-10-28T11:49:41Z</cp:lastPrinted>
  <dcterms:created xsi:type="dcterms:W3CDTF">2001-01-15T10:05:15Z</dcterms:created>
  <dcterms:modified xsi:type="dcterms:W3CDTF">2008-10-28T11:50:09Z</dcterms:modified>
  <cp:category/>
  <cp:version/>
  <cp:contentType/>
  <cp:contentStatus/>
</cp:coreProperties>
</file>